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385" yWindow="-15" windowWidth="14430" windowHeight="12840" activeTab="1"/>
  </bookViews>
  <sheets>
    <sheet name="CN - krycí list" sheetId="2" r:id="rId1"/>
    <sheet name="List1" sheetId="1" r:id="rId2"/>
  </sheets>
  <definedNames>
    <definedName name="_xlnm.Print_Titles" localSheetId="1">List1!$1:$10</definedName>
    <definedName name="_xlnm.Print_Area" localSheetId="0">'CN - krycí list'!$A$1:$I$79</definedName>
    <definedName name="_xlnm.Print_Area" localSheetId="1">List1!$A$1:$I$94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2"/>
  <c r="G48" l="1"/>
  <c r="I80" i="1" l="1"/>
  <c r="H22" i="2" s="1"/>
  <c r="I66" i="1"/>
  <c r="I63"/>
  <c r="I62"/>
  <c r="I50"/>
  <c r="I44"/>
  <c r="I40"/>
  <c r="I25"/>
  <c r="I16"/>
  <c r="I38"/>
  <c r="I23"/>
  <c r="I12"/>
  <c r="I75" l="1"/>
  <c r="H24" i="2" s="1"/>
  <c r="I78" i="1"/>
  <c r="H45" i="2" s="1"/>
  <c r="I71" i="1"/>
  <c r="I51"/>
  <c r="I42"/>
  <c r="I39"/>
  <c r="I26"/>
  <c r="I79"/>
  <c r="H28" i="2" s="1"/>
  <c r="I86" i="1"/>
  <c r="H40" i="2" s="1"/>
  <c r="I85" i="1"/>
  <c r="H38" i="2" s="1"/>
  <c r="I83" i="1"/>
  <c r="H34" i="2" s="1"/>
  <c r="I82" i="1"/>
  <c r="H32" i="2" s="1"/>
  <c r="I81" i="1"/>
  <c r="H30" i="2" s="1"/>
  <c r="I84" i="1"/>
  <c r="H36" i="2" s="1"/>
  <c r="I77" i="1"/>
  <c r="I53"/>
  <c r="I52"/>
  <c r="I73"/>
  <c r="I68"/>
  <c r="I67"/>
  <c r="I43"/>
  <c r="I34"/>
  <c r="I72"/>
  <c r="I59"/>
  <c r="I58"/>
  <c r="I57"/>
  <c r="I56"/>
  <c r="I49"/>
  <c r="I48"/>
  <c r="I47"/>
  <c r="I13"/>
  <c r="I76"/>
  <c r="H26" i="2" s="1"/>
  <c r="I14" i="1"/>
  <c r="I65"/>
  <c r="I64"/>
  <c r="H18" i="2" s="1"/>
  <c r="I41" i="1"/>
  <c r="I37"/>
  <c r="I33"/>
  <c r="I32"/>
  <c r="I31"/>
  <c r="I30"/>
  <c r="I27"/>
  <c r="I28"/>
  <c r="I21"/>
  <c r="I17"/>
  <c r="I24"/>
  <c r="I22"/>
  <c r="I20"/>
  <c r="I19"/>
  <c r="I18"/>
  <c r="H20" i="2" l="1"/>
  <c r="I70" i="1"/>
  <c r="I61"/>
  <c r="H16" i="2"/>
  <c r="H48" s="1"/>
  <c r="I55" i="1"/>
  <c r="H14" i="2"/>
  <c r="H12"/>
  <c r="I36" i="1"/>
  <c r="I11"/>
  <c r="H10" i="2"/>
  <c r="I46" i="1"/>
  <c r="H50" i="2" l="1"/>
</calcChain>
</file>

<file path=xl/sharedStrings.xml><?xml version="1.0" encoding="utf-8"?>
<sst xmlns="http://schemas.openxmlformats.org/spreadsheetml/2006/main" count="335" uniqueCount="217">
  <si>
    <t>Číslo položky</t>
  </si>
  <si>
    <t>Popis položky</t>
  </si>
  <si>
    <t>Měrná jednotka</t>
  </si>
  <si>
    <t>Množství</t>
  </si>
  <si>
    <t>Jednotková cena</t>
  </si>
  <si>
    <t>Specifikace</t>
  </si>
  <si>
    <t>Celková cena</t>
  </si>
  <si>
    <t>Dimenze</t>
  </si>
  <si>
    <t>EP Rožnov, a.s.</t>
  </si>
  <si>
    <t>Rožnov pod Radhoštěm</t>
  </si>
  <si>
    <t>V ceně za dílo musí být zahrnuty veškeré materiály a výkony odpovídající textové a výkresové části dokumentace, které jsou nedílnou součástí agregovaných položek výkazu výměr.</t>
  </si>
  <si>
    <t>Cena každé položky musí zahrnovat kompletní provedení, tzn. celkovou dodávku a montáž, vč. ostatních pomocných a doplňkových materiálů a prací, přesunu hmot a všech režií a nákladů zhotovitele souvisejících s realizovanou částí.</t>
  </si>
  <si>
    <t>Dodávka</t>
  </si>
  <si>
    <t>Montáž</t>
  </si>
  <si>
    <t>Boženy Němcové  1720</t>
  </si>
  <si>
    <t>Akce:</t>
  </si>
  <si>
    <t>Provozní soubor:</t>
  </si>
  <si>
    <t>Zakázkové číslo:</t>
  </si>
  <si>
    <t>kpl</t>
  </si>
  <si>
    <t>ks</t>
  </si>
  <si>
    <t>d=200 mm</t>
  </si>
  <si>
    <t>d=160 mm</t>
  </si>
  <si>
    <t>d=125 mm</t>
  </si>
  <si>
    <t>bm</t>
  </si>
  <si>
    <t>m2</t>
  </si>
  <si>
    <t>ruční s aretací polohy</t>
  </si>
  <si>
    <t>400x200 mm</t>
  </si>
  <si>
    <t>provedení Al, jednovrstvá</t>
  </si>
  <si>
    <t>3.1</t>
  </si>
  <si>
    <t>4.1</t>
  </si>
  <si>
    <t>5.1</t>
  </si>
  <si>
    <t>Zařízení č. 5</t>
  </si>
  <si>
    <t>Zařízení č. 4</t>
  </si>
  <si>
    <t>Zařízení č. 3</t>
  </si>
  <si>
    <t>Rekonstrukce sportovní haly v Zubří</t>
  </si>
  <si>
    <t>D.1.3.4.3 Vzduchotechnika, chlazení</t>
  </si>
  <si>
    <t>K16620016</t>
  </si>
  <si>
    <t>Tlumič hluku čtyřhranný</t>
  </si>
  <si>
    <t>500x400x1000 mm</t>
  </si>
  <si>
    <t>sestavený z buněk; rozměry buněk 200x500x2000 mm, počet buněk 2 ks; buňky s náběhy na obou koncích</t>
  </si>
  <si>
    <t>500x560 mm</t>
  </si>
  <si>
    <t>Vyústka dvouřadá pro přívod vzduchu do kruhového potrubí</t>
  </si>
  <si>
    <t>625x75 mm</t>
  </si>
  <si>
    <t>525x75 mm</t>
  </si>
  <si>
    <t>425x75 mm</t>
  </si>
  <si>
    <t>325x75 mm</t>
  </si>
  <si>
    <t>Vyústka jednořadá pro odvod vzduchu do kruhového potrubí</t>
  </si>
  <si>
    <t>1025x75 mm</t>
  </si>
  <si>
    <t>225x75 mm</t>
  </si>
  <si>
    <t>500x200 mm</t>
  </si>
  <si>
    <t>nátrubek na vzt potrubí pro připojeni na odpadní potrubí</t>
  </si>
  <si>
    <t>3.2</t>
  </si>
  <si>
    <t>3.3</t>
  </si>
  <si>
    <t>3.4, 3.5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</si>
  <si>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</si>
  <si>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</si>
  <si>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</si>
  <si>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</si>
  <si>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</si>
  <si>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</si>
  <si>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</si>
  <si>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</si>
  <si>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</si>
  <si>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</si>
  <si>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</si>
  <si>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</si>
  <si>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</si>
  <si>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</si>
  <si>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</si>
  <si>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</si>
  <si>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</si>
  <si>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</si>
  <si>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</si>
  <si>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4.2</t>
  </si>
  <si>
    <t>4.3</t>
  </si>
  <si>
    <t>Viřivá vyúsť s plenum boxem pro přívod vzduchu</t>
  </si>
  <si>
    <t>4.4</t>
  </si>
  <si>
    <t>Viřivá vyúsť s plenum boxem pro odvod vzduchu</t>
  </si>
  <si>
    <t>potrubí z pozinkovaného plechu skupiny I v B třídě těsnosti;
včetně těsnícího; spojovacího a závěsového materiálu</t>
  </si>
  <si>
    <t>potrubí z pozinkovaného plechu skupiny I v B třídy těsnosti;
včetně těsnícího; spojovacího a závěsového materiálu</t>
  </si>
  <si>
    <t>4.5</t>
  </si>
  <si>
    <t>4.6</t>
  </si>
  <si>
    <t>4.7</t>
  </si>
  <si>
    <t>Chladící venkovní jednotka typu Multisplit</t>
  </si>
  <si>
    <t>5.2</t>
  </si>
  <si>
    <t>Vnitřní jednotka v katetovém provedení</t>
  </si>
  <si>
    <t>5.3</t>
  </si>
  <si>
    <t>5.4</t>
  </si>
  <si>
    <t>5.5</t>
  </si>
  <si>
    <t>5.6</t>
  </si>
  <si>
    <t>Zařízení č. 6</t>
  </si>
  <si>
    <t>6.1</t>
  </si>
  <si>
    <t>Kondenzační odvlhčovač</t>
  </si>
  <si>
    <t>6.2</t>
  </si>
  <si>
    <t>Potrubí chladiva, izolace, komunikační kabely</t>
  </si>
  <si>
    <t>6.3</t>
  </si>
  <si>
    <t>Montážní a spojovací materiál</t>
  </si>
  <si>
    <t>6.4</t>
  </si>
  <si>
    <t>Zařízení č. 7</t>
  </si>
  <si>
    <t>7.1</t>
  </si>
  <si>
    <t>Radiální ventilátor do kruhového potrubí</t>
  </si>
  <si>
    <t>7.2</t>
  </si>
  <si>
    <t>Zpětná klapka do kruhového potrubí</t>
  </si>
  <si>
    <t>7.3</t>
  </si>
  <si>
    <t>7.4</t>
  </si>
  <si>
    <t>7.5</t>
  </si>
  <si>
    <t>Protidešťová žaluzie pro kruhové potrubí</t>
  </si>
  <si>
    <t>Ohebná hadice</t>
  </si>
  <si>
    <t>Potrubí kruhové SPIRO trouby rovné</t>
  </si>
  <si>
    <t>Potrubí kruhové SPIRO tvarovky</t>
  </si>
  <si>
    <t>Potrubí chladiva, komunikační kabel, izolace</t>
  </si>
  <si>
    <t>Konzola vč. silentbloků pro osazení na střeše</t>
  </si>
  <si>
    <t>7.6</t>
  </si>
  <si>
    <t>7.7</t>
  </si>
  <si>
    <t>Zařízení č. 8</t>
  </si>
  <si>
    <t>8.1</t>
  </si>
  <si>
    <t>Protidešťová žaluzie</t>
  </si>
  <si>
    <t>355x355 mm</t>
  </si>
  <si>
    <t>8.2</t>
  </si>
  <si>
    <t>Ochrané sito do potrubí</t>
  </si>
  <si>
    <t>velikost ok 30x30 mm</t>
  </si>
  <si>
    <t>4.8</t>
  </si>
  <si>
    <t>Dveřní mřížka oboustraná</t>
  </si>
  <si>
    <t>Neobsazeno</t>
  </si>
  <si>
    <t>Regulační klapka kruhová</t>
  </si>
  <si>
    <t>Potrubí čtyřhranné trouby rovné</t>
  </si>
  <si>
    <t>Potrubí čtyřhranné tvarovky</t>
  </si>
  <si>
    <t>Odvodnění vzduchotechnického potrubí</t>
  </si>
  <si>
    <t>Doplňkový a pomocný materiál pro VZT zařízení</t>
  </si>
  <si>
    <t>Tepelná izolace</t>
  </si>
  <si>
    <t>tl. 19 mm</t>
  </si>
  <si>
    <t>samolepící kaučuková izolace s pokoveným polyesterovým povlakem tl 19 mm; izolací bude opatřeno sání čerstvého a výfuku odpadního vzduchu zařízení č. 3 a 4 a výfukové potrubí zařízení č.7 od ventilátoru po výfuk na střeše; izolaci řešit jako parotěsnou a dle pokynů výrobce, uvedena plocha iz. potrubí</t>
  </si>
  <si>
    <t>Oplechování tepelné izolace nad střecou</t>
  </si>
  <si>
    <t>oplechování pozinkovaným plechem tl. plechu 1 mm</t>
  </si>
  <si>
    <t>Lešení</t>
  </si>
  <si>
    <t>do 1,2 m</t>
  </si>
  <si>
    <t>lehké pomocné pracovní</t>
  </si>
  <si>
    <t>Zaregulování</t>
  </si>
  <si>
    <t>Zaškolení obsluhy</t>
  </si>
  <si>
    <t>Značení VZT potrubí (směr proudění, výfuk, sání) dle vyhlášky 23/2008 sb.</t>
  </si>
  <si>
    <t>Návody na obsluhu, provozní řády</t>
  </si>
  <si>
    <t>Zajištění požárního dohledu dle vyhlášky 87/2000 Sb. při svařování, broušení, řezání kovů a tepelném dělení kovů.</t>
  </si>
  <si>
    <t>Zprovoznění pozice 3.1</t>
  </si>
  <si>
    <t>Montáž větracích jednotek poz. 3.1 a 4.1</t>
  </si>
  <si>
    <t>Zavěšení větrací jednotky poz 3.1 pod strop ve výšce 2300 mm, hmotnost 550 kg,  zavěšení jednotky na zeď ve výšce 1000 mm, hmotnost cca 100 kg</t>
  </si>
  <si>
    <t>včetně dlaždic pod podstavnou konzolu</t>
  </si>
  <si>
    <t>Stěnová mřížka</t>
  </si>
  <si>
    <t>400x400 mm</t>
  </si>
  <si>
    <t>8.3</t>
  </si>
  <si>
    <t>potrubí z pozinkovaného plechu skupiny I v A třídě těsnosti;
včetně těsnícího; spojovacího a závěsového materiálu</t>
  </si>
  <si>
    <t>5.7</t>
  </si>
  <si>
    <t xml:space="preserve">Zpěňující protipožární tmel </t>
  </si>
  <si>
    <t>montáž</t>
  </si>
  <si>
    <t>Montážní materiál - spojovací, těsnící, závěsový</t>
  </si>
  <si>
    <t>Doprava</t>
  </si>
  <si>
    <t>Lehké pracovní lešení</t>
  </si>
  <si>
    <t>Vedlejší náklady</t>
  </si>
  <si>
    <t>Přesuny hmot - příprava pracoviště</t>
  </si>
  <si>
    <t>Cena bez DPH</t>
  </si>
  <si>
    <t>Σ</t>
  </si>
  <si>
    <t>Cena neobsahuje:</t>
  </si>
  <si>
    <t xml:space="preserve"> - M a R</t>
  </si>
  <si>
    <t xml:space="preserve"> - napojení na el. proud, vodo, topo, plyn</t>
  </si>
  <si>
    <t xml:space="preserve"> - zednické výpomoce, prostupy a veškeré jejich následné úpravy</t>
  </si>
  <si>
    <t xml:space="preserve"> - otvory přes zdi, příčky, stropy, podhledy, podlahy, střechu + následné zapravení po osazení VZT</t>
  </si>
  <si>
    <t xml:space="preserve"> - nátěry</t>
  </si>
  <si>
    <t xml:space="preserve"> - izolace</t>
  </si>
  <si>
    <t xml:space="preserve"> - zaregulování množství vzduchu v jednotlivých komponentech, zprovoznění, zaškolení obsluhy</t>
  </si>
  <si>
    <t xml:space="preserve"> - zkušební provoz, komplexní vyzkoušení</t>
  </si>
  <si>
    <t xml:space="preserve"> - montážní mechanismy</t>
  </si>
  <si>
    <t xml:space="preserve"> - projekt skutečného provedení VZT</t>
  </si>
  <si>
    <t xml:space="preserve"> - položky, které nejsou uvedeny v položkovém rozpočtu</t>
  </si>
  <si>
    <t>Případné vícepráce mimo rámec této cenové nabídky budou účtovány dle odsouhlasených zápisů  ve stavebním deníku a našich standardních cenových podmínek</t>
  </si>
  <si>
    <t xml:space="preserve"> Výchozí podklady</t>
  </si>
  <si>
    <t>Technická zpráva, výkaz výměr, výkres</t>
  </si>
  <si>
    <t>Platnost:</t>
  </si>
  <si>
    <t>nabídka je platná 2 měsíc od data vystavení</t>
  </si>
  <si>
    <t>Ve Vsetíně:</t>
  </si>
  <si>
    <t>Vypracoval:</t>
  </si>
  <si>
    <t>Zařízení č.7</t>
  </si>
  <si>
    <t>dodávka   +</t>
  </si>
  <si>
    <t>Montáž větracích jednotek 3.1 a 4.1</t>
  </si>
  <si>
    <t>Izolace včetně oplechování</t>
  </si>
  <si>
    <t>Návod na obsluhu, provozní řády</t>
  </si>
  <si>
    <t>Značení VZT potrubí</t>
  </si>
  <si>
    <t>Zajištění požárního dohledu</t>
  </si>
  <si>
    <t>Cena projektanta</t>
  </si>
  <si>
    <t xml:space="preserve">Ing. Jan Vaculín </t>
  </si>
  <si>
    <t>tel:     +420 571 664 402</t>
  </si>
  <si>
    <t>j.vaculin@eproznov.cz</t>
  </si>
  <si>
    <t>Rekonstrukci zázemí sportovní haly v Zubří</t>
  </si>
  <si>
    <t>Jana Kachtíková</t>
  </si>
  <si>
    <t>CENOVÁ NABÍDKA  č. K303/2016</t>
  </si>
  <si>
    <t>Větrací vzduchotechnická jednotka s rekuperací, vodním ohřívačem a autonomní regulací v podstropním provedení.</t>
  </si>
  <si>
    <t>Vp/Vo=2070/2120 m3/h; pext=300 Pa; Pel=2x2,6 kW (400V); Qt=2kW (55/25 °C); rozměry (DxŠxV) 2632x2383x507 mm.  Jednotka je vybavena vlastní regulací se všemi potřebnými čidly. Komunikace s nadřazenou regulací a vizualizací pomocí Modbus RTU. Podrobnosti viz nabídka firmy Systemair č. 1879-A-MM. Příslušenství jednotky: Pružné manžety, sada pro CAV (regulaci), směšovací uzel, 0-10V,24V; 1.1a klapka se servopohonem uzavírací 500x560 mm - 2 kpl (servopohon 24V, pružina). Jednotka musí splňovat Nařízení komise EU č. 1253/2014 na ecodesign větracích jednotek (ErP). Jako příklad možného řešení je  v projektu uvažováno s jednotkou Systemair Topvex FC06 HWL-L, n.č. 1879-A-MM.</t>
  </si>
  <si>
    <t>včetně síta, žaluzie osazena do VZT potrubí,</t>
  </si>
  <si>
    <t>regulace R1, horizontální, provedení pozinkovaný plech</t>
  </si>
  <si>
    <t>bez regulace, hor. lamely, provedení hliník, lamely 12,5 mm</t>
  </si>
  <si>
    <t>oboustranná, upínání šrouby, provedení hliník</t>
  </si>
  <si>
    <t>V=500 m3/h; pext=200 Pa; Pel=2x0,17 kW (230V); Qel=1,67 kW; rozměry (DxŠxV) 920x583x863 mm.  Jednotka je vybavena vlastní regulací se všemi potřebnými čidly. Komunikace s nadřazenou regulací a vizualizací pomocí Modbus RTU. Příslušenství jednotky: čidlo CO2 (smart CO2), sběrnice (smart gate); konzole pro montáž na stěnu; 4.1a - klapka se servopohonem (d=200 mm), servopohon (230V, pružina) kpl 2; 4.1b - flexi tlumič hluku (sonoextra 200-1000) - ks 4.  Jednotka musí splňovat Nařízení komise EU č. 1253/2014 na ecodesign větracích jednotek (ErP). Jako příklad možného řešení je  v projektu uvažováno s jednotkou Systemair SAVE VTR 5002-L, n.č. 1879-B-MM.</t>
  </si>
  <si>
    <t>tl. ztráta max 28 Pa, pevné lamely, prov. plast, rozměry 210x244 mm</t>
  </si>
  <si>
    <t>čelní deska - čtvercová, lamely A,  deska 600, lamel 16, plenum box - čtvercový, deska 600, přívodní, s perfor. klapkou</t>
  </si>
  <si>
    <t>čelní deska - čtvercová, lamely A,  deska 600, lamel 16, plenum box - čtvercový, deska 600, odvodní, s perfor. klapkou</t>
  </si>
  <si>
    <t>chladící výkon 4kW; el. příkon 2kW (230V); požité chladivo R410A; jako příklad možného řešení je  v projektu uvažováno s multisplitovou chladící jednotkou Fujitsu AOYG14LAC2, a dvěmi vnitřními jednotkami viz.  nab. Airfinal č. 881/K/2016</t>
  </si>
  <si>
    <t>chladící výkon 2kW, včetně čerpadla kondenzatu,  IR ovladač, čelní deska</t>
  </si>
  <si>
    <t>chladící výkon 2kW, včetně čerpadla kondenzatu, IR ovladač, čelní deska</t>
  </si>
  <si>
    <t>chladivo, plnění, zprovoznění</t>
  </si>
  <si>
    <t>množství pro zaplnění dvou prostupů cca d=60 mm stropní konstrukcí</t>
  </si>
  <si>
    <t>kapacita (70%, 30°C) - 74 l/24 h, příkon 880 W, oddělená kompresorová jednotka (poz. kompresoru 6.1a), nástěnné provedení, napojení na kondenzát, jako příklad možného řešení je  v projektu uvažováno s odvlhčovací jednotkou D-880 viz.  nab. Airfinal č. 872/K/2016</t>
  </si>
  <si>
    <t>Chladivo, plnění, zprovoznění</t>
  </si>
  <si>
    <t>Vo=240 m3/h; Pi=0,053 kW (230V); Příslušenství ventilátoru: rychloupínací spona 160 - 2ks</t>
  </si>
  <si>
    <t>Síto proti ptactvu do výfukového potrubí</t>
  </si>
  <si>
    <t xml:space="preserve">Přesná specifikace těsnícího a spojovacího materiálu potrubí a doplňkového materiálu je součástí dodavatelské dokumentace. </t>
  </si>
  <si>
    <t>technikem firmy výrobce jednotky</t>
  </si>
  <si>
    <t>Komplexní vyzkoušení</t>
  </si>
  <si>
    <t>Zprovoznění</t>
  </si>
  <si>
    <t>Větrací vzduchotechnická jednotka s rekuperací, elektrickým ohřívačem a autonomní regulací v nástěnném provedení.</t>
  </si>
</sst>
</file>

<file path=xl/styles.xml><?xml version="1.0" encoding="utf-8"?>
<styleSheet xmlns="http://schemas.openxmlformats.org/spreadsheetml/2006/main">
  <numFmts count="6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_K_č_-;\-* #,##0\ _K_č_-;_-* &quot;- &quot;_K_č_-;_-@_-"/>
    <numFmt numFmtId="165" formatCode="_-* #,##0&quot; Kč&quot;_-;\-* #,##0&quot; Kč&quot;_-;_-* \-??&quot; Kč&quot;_-;_-@_-"/>
    <numFmt numFmtId="166" formatCode="_-* #,##0.00\ _K_č_-;\-* #,##0.00\ _K_č_-;_-* &quot;- &quot;_K_č_-;_-@_-"/>
    <numFmt numFmtId="167" formatCode="#,##0&quot; Kč&quot;"/>
  </numFmts>
  <fonts count="3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u/>
      <sz val="10"/>
      <name val="Arial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/>
      <top style="hair">
        <color indexed="8"/>
      </top>
      <bottom style="hair">
        <color indexed="8"/>
      </bottom>
      <diagonal/>
    </border>
  </borders>
  <cellStyleXfs count="12">
    <xf numFmtId="0" fontId="0" fillId="0" borderId="0"/>
    <xf numFmtId="0" fontId="7" fillId="0" borderId="0"/>
    <xf numFmtId="0" fontId="9" fillId="0" borderId="0"/>
    <xf numFmtId="0" fontId="11" fillId="0" borderId="0"/>
    <xf numFmtId="0" fontId="11" fillId="0" borderId="0"/>
    <xf numFmtId="44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28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/>
    <xf numFmtId="2" fontId="0" fillId="0" borderId="0" xfId="0" applyNumberFormat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2" fontId="4" fillId="0" borderId="0" xfId="0" applyNumberFormat="1" applyFont="1" applyProtection="1">
      <protection locked="0"/>
    </xf>
    <xf numFmtId="44" fontId="4" fillId="0" borderId="0" xfId="0" applyNumberFormat="1" applyFont="1" applyProtection="1"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Border="1"/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2" fontId="5" fillId="0" borderId="0" xfId="0" applyNumberFormat="1" applyFont="1" applyProtection="1"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2" fontId="0" fillId="0" borderId="11" xfId="0" applyNumberFormat="1" applyBorder="1"/>
    <xf numFmtId="44" fontId="0" fillId="0" borderId="11" xfId="0" applyNumberFormat="1" applyBorder="1"/>
    <xf numFmtId="44" fontId="0" fillId="0" borderId="12" xfId="0" applyNumberFormat="1" applyBorder="1"/>
    <xf numFmtId="0" fontId="0" fillId="0" borderId="14" xfId="0" applyBorder="1" applyAlignment="1">
      <alignment horizontal="left" vertical="top" wrapText="1"/>
    </xf>
    <xf numFmtId="0" fontId="0" fillId="0" borderId="14" xfId="0" applyBorder="1" applyAlignment="1">
      <alignment horizontal="center" vertical="top"/>
    </xf>
    <xf numFmtId="2" fontId="0" fillId="0" borderId="14" xfId="0" applyNumberFormat="1" applyBorder="1" applyAlignment="1">
      <alignment horizontal="center" vertical="top"/>
    </xf>
    <xf numFmtId="44" fontId="0" fillId="0" borderId="15" xfId="0" applyNumberFormat="1" applyBorder="1" applyAlignment="1">
      <alignment horizontal="center" vertical="top"/>
    </xf>
    <xf numFmtId="44" fontId="0" fillId="0" borderId="14" xfId="0" applyNumberFormat="1" applyBorder="1" applyAlignment="1">
      <alignment horizontal="center" vertical="top"/>
    </xf>
    <xf numFmtId="0" fontId="3" fillId="0" borderId="0" xfId="0" applyFont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0" fillId="0" borderId="18" xfId="0" applyBorder="1" applyAlignment="1">
      <alignment horizontal="center" vertical="top"/>
    </xf>
    <xf numFmtId="2" fontId="0" fillId="0" borderId="18" xfId="0" applyNumberFormat="1" applyBorder="1" applyAlignment="1">
      <alignment horizontal="center" vertical="top"/>
    </xf>
    <xf numFmtId="49" fontId="0" fillId="0" borderId="14" xfId="0" applyNumberFormat="1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top"/>
    </xf>
    <xf numFmtId="49" fontId="0" fillId="0" borderId="14" xfId="0" applyNumberFormat="1" applyBorder="1" applyAlignment="1">
      <alignment vertical="top"/>
    </xf>
    <xf numFmtId="0" fontId="0" fillId="0" borderId="11" xfId="0" applyBorder="1" applyAlignment="1">
      <alignment horizontal="center" wrapText="1"/>
    </xf>
    <xf numFmtId="0" fontId="0" fillId="0" borderId="18" xfId="0" applyBorder="1" applyAlignment="1">
      <alignment horizontal="center" vertical="top" wrapText="1"/>
    </xf>
    <xf numFmtId="2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44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wrapText="1"/>
    </xf>
    <xf numFmtId="0" fontId="0" fillId="2" borderId="17" xfId="0" applyFont="1" applyFill="1" applyBorder="1" applyAlignment="1">
      <alignment horizontal="center" wrapText="1"/>
    </xf>
    <xf numFmtId="0" fontId="0" fillId="2" borderId="17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 vertical="top"/>
    </xf>
    <xf numFmtId="2" fontId="0" fillId="2" borderId="17" xfId="0" applyNumberFormat="1" applyFont="1" applyFill="1" applyBorder="1"/>
    <xf numFmtId="44" fontId="0" fillId="2" borderId="17" xfId="0" applyNumberFormat="1" applyFont="1" applyFill="1" applyBorder="1"/>
    <xf numFmtId="2" fontId="6" fillId="0" borderId="14" xfId="0" applyNumberFormat="1" applyFont="1" applyBorder="1" applyAlignment="1">
      <alignment horizontal="center" vertical="top"/>
    </xf>
    <xf numFmtId="0" fontId="9" fillId="0" borderId="19" xfId="2" applyBorder="1"/>
    <xf numFmtId="0" fontId="9" fillId="0" borderId="0" xfId="2"/>
    <xf numFmtId="0" fontId="9" fillId="0" borderId="0" xfId="2" applyBorder="1"/>
    <xf numFmtId="0" fontId="10" fillId="0" borderId="0" xfId="2" applyFont="1" applyAlignment="1">
      <alignment horizontal="left"/>
    </xf>
    <xf numFmtId="164" fontId="9" fillId="0" borderId="0" xfId="2" applyNumberFormat="1" applyFont="1" applyAlignment="1">
      <alignment horizontal="right"/>
    </xf>
    <xf numFmtId="0" fontId="12" fillId="0" borderId="0" xfId="3" applyFont="1" applyAlignment="1">
      <alignment horizontal="right"/>
    </xf>
    <xf numFmtId="0" fontId="13" fillId="0" borderId="0" xfId="2" applyFont="1" applyAlignment="1">
      <alignment horizontal="right"/>
    </xf>
    <xf numFmtId="0" fontId="14" fillId="0" borderId="0" xfId="2" applyFont="1"/>
    <xf numFmtId="0" fontId="15" fillId="0" borderId="0" xfId="2" applyFont="1"/>
    <xf numFmtId="0" fontId="13" fillId="0" borderId="0" xfId="2" applyFont="1"/>
    <xf numFmtId="0" fontId="16" fillId="0" borderId="0" xfId="2" applyFont="1"/>
    <xf numFmtId="0" fontId="17" fillId="0" borderId="0" xfId="2" applyFont="1"/>
    <xf numFmtId="0" fontId="18" fillId="0" borderId="0" xfId="2" applyFont="1" applyBorder="1" applyAlignment="1">
      <alignment horizontal="left"/>
    </xf>
    <xf numFmtId="0" fontId="9" fillId="0" borderId="0" xfId="2" applyAlignment="1">
      <alignment horizontal="left"/>
    </xf>
    <xf numFmtId="0" fontId="19" fillId="0" borderId="0" xfId="2" applyFont="1"/>
    <xf numFmtId="0" fontId="9" fillId="0" borderId="20" xfId="2" applyFont="1" applyBorder="1" applyAlignment="1">
      <alignment horizontal="center"/>
    </xf>
    <xf numFmtId="0" fontId="20" fillId="0" borderId="0" xfId="2" applyFont="1" applyBorder="1" applyAlignment="1">
      <alignment horizontal="right"/>
    </xf>
    <xf numFmtId="0" fontId="9" fillId="0" borderId="21" xfId="2" applyFont="1" applyBorder="1"/>
    <xf numFmtId="0" fontId="9" fillId="0" borderId="22" xfId="2" applyFont="1" applyBorder="1"/>
    <xf numFmtId="0" fontId="9" fillId="0" borderId="22" xfId="2" applyFont="1" applyBorder="1" applyAlignment="1">
      <alignment horizontal="right"/>
    </xf>
    <xf numFmtId="0" fontId="9" fillId="0" borderId="23" xfId="2" applyFont="1" applyBorder="1" applyAlignment="1">
      <alignment horizontal="center"/>
    </xf>
    <xf numFmtId="165" fontId="0" fillId="0" borderId="24" xfId="5" applyNumberFormat="1" applyFont="1" applyFill="1" applyBorder="1" applyAlignment="1" applyProtection="1">
      <alignment horizontal="right"/>
    </xf>
    <xf numFmtId="49" fontId="9" fillId="0" borderId="21" xfId="2" applyNumberFormat="1" applyFill="1" applyBorder="1" applyAlignment="1" applyProtection="1">
      <alignment vertical="top"/>
    </xf>
    <xf numFmtId="0" fontId="9" fillId="0" borderId="22" xfId="2" applyFont="1" applyBorder="1" applyAlignment="1"/>
    <xf numFmtId="0" fontId="9" fillId="0" borderId="22" xfId="2" applyFont="1" applyBorder="1" applyAlignment="1">
      <alignment horizontal="center"/>
    </xf>
    <xf numFmtId="0" fontId="9" fillId="0" borderId="21" xfId="2" applyFont="1" applyFill="1" applyBorder="1"/>
    <xf numFmtId="0" fontId="9" fillId="0" borderId="0" xfId="2" applyNumberFormat="1" applyFont="1" applyFill="1" applyBorder="1" applyAlignment="1" applyProtection="1">
      <alignment vertical="top"/>
    </xf>
    <xf numFmtId="1" fontId="9" fillId="0" borderId="0" xfId="2" applyNumberFormat="1" applyAlignment="1">
      <alignment horizontal="right"/>
    </xf>
    <xf numFmtId="165" fontId="0" fillId="0" borderId="25" xfId="6" applyNumberFormat="1" applyFont="1" applyFill="1" applyBorder="1" applyAlignment="1" applyProtection="1"/>
    <xf numFmtId="166" fontId="9" fillId="0" borderId="0" xfId="2" applyNumberFormat="1"/>
    <xf numFmtId="0" fontId="21" fillId="0" borderId="26" xfId="3" applyFont="1" applyBorder="1" applyAlignment="1">
      <alignment vertical="center"/>
    </xf>
    <xf numFmtId="0" fontId="11" fillId="0" borderId="27" xfId="3" applyBorder="1"/>
    <xf numFmtId="0" fontId="9" fillId="0" borderId="27" xfId="2" applyBorder="1"/>
    <xf numFmtId="0" fontId="11" fillId="0" borderId="27" xfId="3" applyBorder="1" applyAlignment="1">
      <alignment horizontal="right"/>
    </xf>
    <xf numFmtId="0" fontId="11" fillId="0" borderId="27" xfId="3" applyBorder="1" applyAlignment="1">
      <alignment horizontal="left"/>
    </xf>
    <xf numFmtId="167" fontId="22" fillId="0" borderId="27" xfId="3" applyNumberFormat="1" applyFont="1" applyBorder="1" applyAlignment="1">
      <alignment horizontal="right"/>
    </xf>
    <xf numFmtId="167" fontId="11" fillId="0" borderId="28" xfId="3" applyNumberFormat="1" applyBorder="1" applyAlignment="1">
      <alignment horizontal="right"/>
    </xf>
    <xf numFmtId="0" fontId="9" fillId="0" borderId="0" xfId="2" applyBorder="1" applyAlignment="1">
      <alignment horizontal="right"/>
    </xf>
    <xf numFmtId="0" fontId="9" fillId="0" borderId="0" xfId="2" applyFont="1" applyBorder="1" applyAlignment="1">
      <alignment horizontal="left"/>
    </xf>
    <xf numFmtId="167" fontId="9" fillId="0" borderId="0" xfId="2" applyNumberFormat="1" applyBorder="1" applyAlignment="1">
      <alignment horizontal="right"/>
    </xf>
    <xf numFmtId="167" fontId="9" fillId="0" borderId="0" xfId="2" applyNumberFormat="1" applyBorder="1" applyAlignment="1">
      <alignment vertical="center"/>
    </xf>
    <xf numFmtId="0" fontId="23" fillId="0" borderId="0" xfId="8" applyFont="1"/>
    <xf numFmtId="0" fontId="0" fillId="0" borderId="0" xfId="8" applyFont="1"/>
    <xf numFmtId="0" fontId="11" fillId="0" borderId="0" xfId="9" applyFont="1"/>
    <xf numFmtId="0" fontId="11" fillId="0" borderId="0" xfId="8" applyFont="1"/>
    <xf numFmtId="0" fontId="12" fillId="0" borderId="0" xfId="8" applyFont="1" applyAlignment="1">
      <alignment horizontal="left" wrapText="1"/>
    </xf>
    <xf numFmtId="0" fontId="23" fillId="0" borderId="0" xfId="8" applyFont="1" applyAlignment="1">
      <alignment horizontal="left"/>
    </xf>
    <xf numFmtId="0" fontId="11" fillId="0" borderId="0" xfId="8" applyFont="1" applyAlignment="1">
      <alignment horizontal="left"/>
    </xf>
    <xf numFmtId="0" fontId="23" fillId="0" borderId="0" xfId="2" applyFont="1" applyAlignment="1">
      <alignment horizontal="right"/>
    </xf>
    <xf numFmtId="0" fontId="11" fillId="0" borderId="0" xfId="2" applyFont="1" applyBorder="1" applyAlignment="1">
      <alignment horizontal="left"/>
    </xf>
    <xf numFmtId="0" fontId="9" fillId="0" borderId="0" xfId="2" applyFont="1" applyAlignment="1">
      <alignment horizontal="right"/>
    </xf>
    <xf numFmtId="14" fontId="8" fillId="0" borderId="0" xfId="2" applyNumberFormat="1" applyFont="1" applyAlignment="1">
      <alignment horizontal="left" vertical="center" wrapText="1"/>
    </xf>
    <xf numFmtId="0" fontId="8" fillId="0" borderId="0" xfId="2" applyFont="1" applyAlignment="1">
      <alignment horizontal="center" vertical="center"/>
    </xf>
    <xf numFmtId="1" fontId="8" fillId="0" borderId="0" xfId="2" applyNumberFormat="1" applyFont="1" applyAlignment="1">
      <alignment horizontal="center" vertical="center"/>
    </xf>
    <xf numFmtId="3" fontId="8" fillId="0" borderId="0" xfId="2" applyNumberFormat="1" applyFont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9" fillId="0" borderId="0" xfId="2" applyBorder="1" applyAlignment="1">
      <alignment horizontal="center" vertical="center"/>
    </xf>
    <xf numFmtId="0" fontId="9" fillId="0" borderId="0" xfId="2" applyFont="1" applyBorder="1"/>
    <xf numFmtId="0" fontId="9" fillId="0" borderId="0" xfId="2" applyBorder="1" applyAlignment="1">
      <alignment horizontal="left" vertical="center" wrapText="1"/>
    </xf>
    <xf numFmtId="0" fontId="9" fillId="0" borderId="0" xfId="2" applyAlignment="1"/>
    <xf numFmtId="0" fontId="9" fillId="0" borderId="0" xfId="2" applyAlignment="1">
      <alignment horizontal="center"/>
    </xf>
    <xf numFmtId="0" fontId="9" fillId="0" borderId="0" xfId="2" applyBorder="1" applyAlignment="1"/>
    <xf numFmtId="0" fontId="11" fillId="0" borderId="0" xfId="10"/>
    <xf numFmtId="44" fontId="1" fillId="2" borderId="17" xfId="0" applyNumberFormat="1" applyFont="1" applyFill="1" applyBorder="1"/>
    <xf numFmtId="0" fontId="25" fillId="0" borderId="21" xfId="2" applyFont="1" applyBorder="1"/>
    <xf numFmtId="0" fontId="0" fillId="0" borderId="22" xfId="0" applyBorder="1" applyAlignment="1">
      <alignment horizontal="left" vertical="top" wrapText="1"/>
    </xf>
    <xf numFmtId="0" fontId="9" fillId="0" borderId="21" xfId="2" applyFont="1" applyBorder="1" applyAlignment="1">
      <alignment horizontal="left" vertical="center"/>
    </xf>
    <xf numFmtId="0" fontId="9" fillId="0" borderId="22" xfId="2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11" applyAlignment="1">
      <alignment vertical="center"/>
    </xf>
    <xf numFmtId="0" fontId="29" fillId="0" borderId="0" xfId="0" applyFont="1"/>
    <xf numFmtId="0" fontId="0" fillId="0" borderId="22" xfId="0" applyBorder="1" applyAlignment="1">
      <alignment horizontal="left" vertical="top" wrapText="1"/>
    </xf>
    <xf numFmtId="0" fontId="0" fillId="0" borderId="0" xfId="0" applyAlignment="1" applyProtection="1">
      <alignment horizontal="left"/>
      <protection locked="0"/>
    </xf>
    <xf numFmtId="0" fontId="11" fillId="0" borderId="0" xfId="8" applyFont="1" applyBorder="1" applyAlignment="1">
      <alignment horizontal="left" wrapText="1"/>
    </xf>
    <xf numFmtId="0" fontId="0" fillId="0" borderId="29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9" fillId="0" borderId="21" xfId="2" applyFont="1" applyBorder="1" applyAlignment="1">
      <alignment horizontal="left" vertical="center"/>
    </xf>
    <xf numFmtId="0" fontId="9" fillId="0" borderId="22" xfId="2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44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4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2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2">
    <cellStyle name="čárky 2" xfId="7"/>
    <cellStyle name="Hypertextový odkaz" xfId="11" builtinId="8"/>
    <cellStyle name="Měna 2" xfId="5"/>
    <cellStyle name="měny 3" xfId="6"/>
    <cellStyle name="normální" xfId="0" builtinId="0"/>
    <cellStyle name="Normální 2" xfId="2"/>
    <cellStyle name="normální 2 2" xfId="4"/>
    <cellStyle name="normální 2 2 2" xfId="8"/>
    <cellStyle name="Normální 2 3" xfId="10"/>
    <cellStyle name="normální 2_xxx_2012 - cenová nabídka" xfId="9"/>
    <cellStyle name="normální 3" xfId="3"/>
    <cellStyle name="Normální 4" xfId="1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107072</xdr:colOff>
      <xdr:row>0</xdr:row>
      <xdr:rowOff>33619</xdr:rowOff>
    </xdr:from>
    <xdr:to>
      <xdr:col>8</xdr:col>
      <xdr:colOff>638735</xdr:colOff>
      <xdr:row>2</xdr:row>
      <xdr:rowOff>179294</xdr:rowOff>
    </xdr:to>
    <xdr:pic>
      <xdr:nvPicPr>
        <xdr:cNvPr id="2" name="Obrázek 2" descr="logo EP NOVÉ malé.bmp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8278" y="33619"/>
          <a:ext cx="531663" cy="526675"/>
        </a:xfrm>
        <a:prstGeom prst="rect">
          <a:avLst/>
        </a:prstGeom>
        <a:noFill/>
        <a:ln w="9525">
          <a:solidFill>
            <a:schemeClr val="bg1"/>
          </a:solidFill>
          <a:miter lim="800000"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.vaculin@eproznov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8"/>
  <sheetViews>
    <sheetView zoomScaleNormal="100" zoomScaleSheetLayoutView="100" workbookViewId="0">
      <selection activeCell="H30" sqref="H30"/>
    </sheetView>
  </sheetViews>
  <sheetFormatPr defaultRowHeight="12.75"/>
  <cols>
    <col min="1" max="1" width="8.85546875" style="52" customWidth="1"/>
    <col min="2" max="2" width="15.85546875" style="52" customWidth="1"/>
    <col min="3" max="3" width="15.28515625" style="52" customWidth="1"/>
    <col min="4" max="4" width="13.7109375" style="52" customWidth="1"/>
    <col min="5" max="5" width="4.140625" style="52" customWidth="1"/>
    <col min="6" max="6" width="3.7109375" style="52" customWidth="1"/>
    <col min="7" max="8" width="13.140625" style="52" customWidth="1"/>
    <col min="9" max="9" width="9.140625" style="52"/>
    <col min="10" max="16384" width="9.140625" style="114"/>
  </cols>
  <sheetData>
    <row r="1" spans="1:9">
      <c r="A1" s="51"/>
      <c r="B1" s="51"/>
      <c r="C1" s="51"/>
      <c r="D1" s="51"/>
      <c r="E1" s="51"/>
      <c r="F1" s="51"/>
      <c r="G1" s="51"/>
      <c r="H1" s="51"/>
      <c r="I1" s="51"/>
    </row>
    <row r="2" spans="1:9" ht="20.25">
      <c r="A2" s="53"/>
      <c r="B2" s="53"/>
      <c r="C2" s="54" t="s">
        <v>192</v>
      </c>
      <c r="D2" s="53"/>
      <c r="E2" s="53"/>
      <c r="F2" s="53"/>
      <c r="G2" s="53"/>
      <c r="H2" s="53"/>
      <c r="I2" s="53"/>
    </row>
    <row r="4" spans="1:9">
      <c r="G4" s="120" t="s">
        <v>187</v>
      </c>
      <c r="H4" s="55"/>
    </row>
    <row r="5" spans="1:9">
      <c r="G5" s="120" t="s">
        <v>8</v>
      </c>
      <c r="I5" s="56"/>
    </row>
    <row r="6" spans="1:9" ht="18.75">
      <c r="A6" s="57" t="s">
        <v>15</v>
      </c>
      <c r="B6" s="123" t="s">
        <v>190</v>
      </c>
      <c r="C6" s="58"/>
      <c r="D6" s="59"/>
      <c r="G6" s="121" t="s">
        <v>188</v>
      </c>
      <c r="I6" s="56"/>
    </row>
    <row r="7" spans="1:9" ht="15.75">
      <c r="A7" s="60"/>
      <c r="B7" s="61" t="s">
        <v>186</v>
      </c>
      <c r="C7" s="58"/>
      <c r="D7" s="59"/>
      <c r="G7" s="122" t="s">
        <v>189</v>
      </c>
      <c r="I7" s="56"/>
    </row>
    <row r="8" spans="1:9" ht="15.75" thickBot="1">
      <c r="A8" s="60"/>
      <c r="B8" s="62"/>
      <c r="C8" s="58"/>
      <c r="D8" s="59"/>
      <c r="H8" s="53"/>
      <c r="I8" s="56"/>
    </row>
    <row r="9" spans="1:9" ht="15">
      <c r="A9" s="63"/>
      <c r="B9" s="64"/>
      <c r="E9" s="65"/>
      <c r="F9" s="65"/>
      <c r="G9" s="66" t="s">
        <v>180</v>
      </c>
      <c r="H9" s="66" t="s">
        <v>152</v>
      </c>
      <c r="I9" s="53"/>
    </row>
    <row r="10" spans="1:9" ht="15">
      <c r="A10" s="67"/>
      <c r="B10" s="116" t="s">
        <v>33</v>
      </c>
      <c r="C10" s="69"/>
      <c r="D10" s="69"/>
      <c r="E10" s="70"/>
      <c r="F10" s="71"/>
      <c r="G10" s="72"/>
      <c r="H10" s="72">
        <f>SUM(List1!I12:I34)</f>
        <v>0</v>
      </c>
      <c r="I10" s="53"/>
    </row>
    <row r="11" spans="1:9" ht="15">
      <c r="A11" s="67"/>
      <c r="B11" s="116"/>
      <c r="C11" s="69"/>
      <c r="D11" s="69"/>
      <c r="E11" s="70"/>
      <c r="F11" s="71"/>
      <c r="G11" s="72"/>
      <c r="H11" s="72"/>
      <c r="I11" s="53"/>
    </row>
    <row r="12" spans="1:9" ht="15">
      <c r="A12" s="67"/>
      <c r="B12" s="116" t="s">
        <v>32</v>
      </c>
      <c r="C12" s="69"/>
      <c r="D12" s="69"/>
      <c r="E12" s="70"/>
      <c r="F12" s="71"/>
      <c r="G12" s="72"/>
      <c r="H12" s="72">
        <f>SUM(List1!I37:I45)</f>
        <v>0</v>
      </c>
      <c r="I12" s="53"/>
    </row>
    <row r="13" spans="1:9" ht="15">
      <c r="A13" s="67"/>
      <c r="B13" s="116"/>
      <c r="C13" s="69"/>
      <c r="D13" s="69"/>
      <c r="E13" s="70"/>
      <c r="F13" s="71"/>
      <c r="G13" s="72"/>
      <c r="H13" s="72"/>
      <c r="I13" s="53"/>
    </row>
    <row r="14" spans="1:9" ht="15">
      <c r="A14" s="67"/>
      <c r="B14" s="116" t="s">
        <v>31</v>
      </c>
      <c r="C14" s="69"/>
      <c r="D14" s="69"/>
      <c r="E14" s="70"/>
      <c r="F14" s="71"/>
      <c r="G14" s="72"/>
      <c r="H14" s="72">
        <f>SUM(List1!I47:I53)</f>
        <v>0</v>
      </c>
      <c r="I14" s="53"/>
    </row>
    <row r="15" spans="1:9" ht="15">
      <c r="A15" s="67"/>
      <c r="B15" s="116"/>
      <c r="C15" s="69"/>
      <c r="D15" s="69"/>
      <c r="E15" s="70"/>
      <c r="F15" s="71"/>
      <c r="G15" s="72"/>
      <c r="H15" s="72"/>
      <c r="I15" s="53"/>
    </row>
    <row r="16" spans="1:9" ht="15">
      <c r="A16" s="67"/>
      <c r="B16" s="116" t="s">
        <v>90</v>
      </c>
      <c r="C16" s="69"/>
      <c r="D16" s="69"/>
      <c r="E16" s="70"/>
      <c r="F16" s="71"/>
      <c r="G16" s="72"/>
      <c r="H16" s="72">
        <f>SUM(List1!I56:I59)</f>
        <v>0</v>
      </c>
      <c r="I16" s="53"/>
    </row>
    <row r="17" spans="1:9" ht="15">
      <c r="A17" s="67"/>
      <c r="B17" s="116"/>
      <c r="C17" s="69"/>
      <c r="D17" s="69"/>
      <c r="E17" s="70"/>
      <c r="F17" s="71"/>
      <c r="G17" s="72"/>
      <c r="H17" s="72"/>
      <c r="I17" s="53"/>
    </row>
    <row r="18" spans="1:9" ht="15">
      <c r="A18" s="67"/>
      <c r="B18" s="116" t="s">
        <v>179</v>
      </c>
      <c r="C18" s="69"/>
      <c r="D18" s="69"/>
      <c r="E18" s="70"/>
      <c r="F18" s="71"/>
      <c r="G18" s="72"/>
      <c r="H18" s="72">
        <f>SUM(List1!I62:I69)</f>
        <v>0</v>
      </c>
      <c r="I18" s="53"/>
    </row>
    <row r="19" spans="1:9" ht="15">
      <c r="A19" s="67"/>
      <c r="B19" s="116"/>
      <c r="C19" s="69"/>
      <c r="D19" s="69"/>
      <c r="E19" s="70"/>
      <c r="F19" s="71"/>
      <c r="G19" s="72"/>
      <c r="H19" s="72"/>
      <c r="I19" s="53"/>
    </row>
    <row r="20" spans="1:9" s="52" customFormat="1" ht="15">
      <c r="A20" s="67"/>
      <c r="B20" s="116" t="s">
        <v>114</v>
      </c>
      <c r="C20" s="69"/>
      <c r="D20" s="69"/>
      <c r="E20" s="70"/>
      <c r="F20" s="71"/>
      <c r="G20" s="72"/>
      <c r="H20" s="72">
        <f>SUM(List1!I71:I73)</f>
        <v>0</v>
      </c>
      <c r="I20" s="53"/>
    </row>
    <row r="21" spans="1:9" s="52" customFormat="1" ht="15">
      <c r="A21" s="67"/>
      <c r="B21" s="68"/>
      <c r="C21" s="69"/>
      <c r="D21" s="69"/>
      <c r="E21" s="70"/>
      <c r="F21" s="71"/>
      <c r="G21" s="72"/>
      <c r="H21" s="72"/>
      <c r="I21" s="53"/>
    </row>
    <row r="22" spans="1:9" s="52" customFormat="1" ht="15">
      <c r="A22" s="67"/>
      <c r="B22" s="68" t="s">
        <v>181</v>
      </c>
      <c r="C22" s="69"/>
      <c r="D22" s="69"/>
      <c r="E22" s="70"/>
      <c r="F22" s="71"/>
      <c r="G22" s="72"/>
      <c r="H22" s="72">
        <f>SUM(List1!I80)</f>
        <v>0</v>
      </c>
      <c r="I22" s="53"/>
    </row>
    <row r="23" spans="1:9" s="52" customFormat="1" ht="15">
      <c r="A23" s="67"/>
      <c r="B23" s="68"/>
      <c r="C23" s="69"/>
      <c r="D23" s="69"/>
      <c r="E23" s="70"/>
      <c r="F23" s="71"/>
      <c r="G23" s="72"/>
      <c r="H23" s="72"/>
      <c r="I23" s="53"/>
    </row>
    <row r="24" spans="1:9" s="52" customFormat="1" ht="15">
      <c r="A24" s="67"/>
      <c r="B24" s="68" t="s">
        <v>153</v>
      </c>
      <c r="C24" s="69"/>
      <c r="D24" s="69"/>
      <c r="E24" s="70"/>
      <c r="F24" s="71"/>
      <c r="G24" s="72"/>
      <c r="H24" s="72">
        <f>SUM(List1!I75)</f>
        <v>0</v>
      </c>
      <c r="I24" s="53"/>
    </row>
    <row r="25" spans="1:9" s="52" customFormat="1" ht="15">
      <c r="A25" s="67"/>
      <c r="B25" s="68"/>
      <c r="C25" s="69"/>
      <c r="D25" s="69"/>
      <c r="E25" s="70"/>
      <c r="F25" s="71"/>
      <c r="G25" s="72"/>
      <c r="H25" s="72"/>
      <c r="I25" s="53"/>
    </row>
    <row r="26" spans="1:9" s="52" customFormat="1" ht="15">
      <c r="A26" s="67"/>
      <c r="B26" s="68" t="s">
        <v>182</v>
      </c>
      <c r="C26" s="69"/>
      <c r="D26" s="69"/>
      <c r="E26" s="70"/>
      <c r="F26" s="71"/>
      <c r="G26" s="72"/>
      <c r="H26" s="72">
        <f>SUM(List1!I76:I77)</f>
        <v>0</v>
      </c>
      <c r="I26" s="53"/>
    </row>
    <row r="27" spans="1:9" s="52" customFormat="1" ht="15">
      <c r="A27" s="67"/>
      <c r="B27" s="68"/>
      <c r="C27" s="69"/>
      <c r="D27" s="69"/>
      <c r="E27" s="70"/>
      <c r="F27" s="71"/>
      <c r="G27" s="72"/>
      <c r="H27" s="72"/>
      <c r="I27" s="53"/>
    </row>
    <row r="28" spans="1:9" s="52" customFormat="1" ht="15" customHeight="1">
      <c r="A28" s="67"/>
      <c r="B28" s="127" t="s">
        <v>142</v>
      </c>
      <c r="C28" s="128"/>
      <c r="D28" s="69"/>
      <c r="E28" s="70"/>
      <c r="F28" s="71"/>
      <c r="G28" s="72"/>
      <c r="H28" s="72">
        <f>SUM(List1!I79)</f>
        <v>0</v>
      </c>
      <c r="I28" s="53"/>
    </row>
    <row r="29" spans="1:9" s="52" customFormat="1" ht="15" customHeight="1">
      <c r="A29" s="67"/>
      <c r="B29" s="117"/>
      <c r="C29" s="117"/>
      <c r="D29" s="69"/>
      <c r="E29" s="70"/>
      <c r="F29" s="71"/>
      <c r="G29" s="72"/>
      <c r="H29" s="72"/>
      <c r="I29" s="53"/>
    </row>
    <row r="30" spans="1:9" s="52" customFormat="1" ht="15" customHeight="1">
      <c r="A30" s="67"/>
      <c r="B30" s="128" t="s">
        <v>214</v>
      </c>
      <c r="C30" s="128"/>
      <c r="D30" s="69"/>
      <c r="E30" s="70"/>
      <c r="F30" s="71"/>
      <c r="G30" s="72"/>
      <c r="H30" s="72">
        <f>SUM(List1!I81)</f>
        <v>0</v>
      </c>
      <c r="I30" s="53"/>
    </row>
    <row r="31" spans="1:9" s="52" customFormat="1" ht="15" customHeight="1">
      <c r="A31" s="67"/>
      <c r="B31" s="117"/>
      <c r="C31" s="117"/>
      <c r="D31" s="69"/>
      <c r="E31" s="70"/>
      <c r="F31" s="71"/>
      <c r="G31" s="72"/>
      <c r="H31" s="72"/>
      <c r="I31" s="53"/>
    </row>
    <row r="32" spans="1:9" s="52" customFormat="1" ht="15" customHeight="1">
      <c r="A32" s="67"/>
      <c r="B32" s="52" t="s">
        <v>215</v>
      </c>
      <c r="C32" s="117"/>
      <c r="D32" s="69"/>
      <c r="E32" s="70"/>
      <c r="F32" s="71"/>
      <c r="G32" s="72"/>
      <c r="H32" s="72">
        <f>List1!I82</f>
        <v>0</v>
      </c>
      <c r="I32" s="53"/>
    </row>
    <row r="33" spans="1:9" s="52" customFormat="1" ht="15" customHeight="1">
      <c r="A33" s="67"/>
      <c r="C33" s="124"/>
      <c r="D33" s="69"/>
      <c r="E33" s="70"/>
      <c r="F33" s="71"/>
      <c r="G33" s="72"/>
      <c r="H33" s="72"/>
      <c r="I33" s="53"/>
    </row>
    <row r="34" spans="1:9" s="52" customFormat="1" ht="15" customHeight="1">
      <c r="A34" s="67"/>
      <c r="B34" s="52" t="s">
        <v>137</v>
      </c>
      <c r="C34" s="124"/>
      <c r="D34" s="69"/>
      <c r="E34" s="70"/>
      <c r="F34" s="71"/>
      <c r="G34" s="72"/>
      <c r="H34" s="72">
        <f>List1!I83</f>
        <v>0</v>
      </c>
      <c r="I34" s="53"/>
    </row>
    <row r="35" spans="1:9" s="52" customFormat="1" ht="15" customHeight="1">
      <c r="A35" s="67"/>
      <c r="B35" s="117"/>
      <c r="C35" s="117"/>
      <c r="D35" s="69"/>
      <c r="E35" s="70"/>
      <c r="F35" s="71"/>
      <c r="G35" s="72"/>
      <c r="H35" s="72"/>
      <c r="I35" s="53"/>
    </row>
    <row r="36" spans="1:9" s="52" customFormat="1" ht="15" customHeight="1">
      <c r="A36" s="67"/>
      <c r="B36" s="128" t="s">
        <v>138</v>
      </c>
      <c r="C36" s="128"/>
      <c r="D36" s="69"/>
      <c r="E36" s="70"/>
      <c r="F36" s="71"/>
      <c r="G36" s="72"/>
      <c r="H36" s="72">
        <f>List1!I84</f>
        <v>0</v>
      </c>
      <c r="I36" s="53"/>
    </row>
    <row r="37" spans="1:9" s="52" customFormat="1" ht="15" customHeight="1">
      <c r="A37" s="67"/>
      <c r="B37" s="117"/>
      <c r="C37" s="117"/>
      <c r="D37" s="69"/>
      <c r="E37" s="70"/>
      <c r="F37" s="71"/>
      <c r="G37" s="72"/>
      <c r="H37" s="72"/>
      <c r="I37" s="53"/>
    </row>
    <row r="38" spans="1:9" s="52" customFormat="1" ht="15">
      <c r="A38" s="67"/>
      <c r="B38" s="129" t="s">
        <v>183</v>
      </c>
      <c r="C38" s="130"/>
      <c r="D38" s="69"/>
      <c r="E38" s="70"/>
      <c r="F38" s="71"/>
      <c r="G38" s="72"/>
      <c r="H38" s="72">
        <f>List1!I85</f>
        <v>0</v>
      </c>
      <c r="I38" s="53"/>
    </row>
    <row r="39" spans="1:9" s="52" customFormat="1" ht="15">
      <c r="A39" s="67"/>
      <c r="B39" s="118"/>
      <c r="C39" s="119"/>
      <c r="D39" s="69"/>
      <c r="E39" s="70"/>
      <c r="F39" s="71"/>
      <c r="G39" s="72"/>
      <c r="H39" s="72"/>
      <c r="I39" s="53"/>
    </row>
    <row r="40" spans="1:9" s="52" customFormat="1" ht="15">
      <c r="A40" s="67"/>
      <c r="B40" s="118" t="s">
        <v>184</v>
      </c>
      <c r="C40" s="119"/>
      <c r="D40" s="69"/>
      <c r="E40" s="70"/>
      <c r="F40" s="71"/>
      <c r="G40" s="72"/>
      <c r="H40" s="72">
        <f>List1!I86</f>
        <v>0</v>
      </c>
      <c r="I40" s="53"/>
    </row>
    <row r="41" spans="1:9" s="52" customFormat="1" ht="15">
      <c r="A41" s="67"/>
      <c r="B41" s="118"/>
      <c r="C41" s="119"/>
      <c r="D41" s="69"/>
      <c r="E41" s="70"/>
      <c r="F41" s="71"/>
      <c r="G41" s="72"/>
      <c r="H41" s="72"/>
      <c r="I41" s="53"/>
    </row>
    <row r="42" spans="1:9" s="52" customFormat="1" ht="15">
      <c r="A42" s="67"/>
      <c r="B42" s="68" t="s">
        <v>185</v>
      </c>
      <c r="C42" s="69"/>
      <c r="D42" s="69"/>
      <c r="E42" s="70"/>
      <c r="F42" s="71"/>
      <c r="G42" s="72"/>
      <c r="H42" s="72">
        <f>List1!I87</f>
        <v>0</v>
      </c>
      <c r="I42" s="53"/>
    </row>
    <row r="43" spans="1:9" s="52" customFormat="1" ht="15">
      <c r="A43" s="67"/>
      <c r="B43" s="68"/>
      <c r="C43" s="69"/>
      <c r="D43" s="69"/>
      <c r="E43" s="70"/>
      <c r="F43" s="71"/>
      <c r="G43" s="72"/>
      <c r="H43" s="72"/>
      <c r="I43" s="53"/>
    </row>
    <row r="44" spans="1:9" s="52" customFormat="1" ht="15">
      <c r="A44" s="67"/>
      <c r="B44" s="68" t="s">
        <v>154</v>
      </c>
      <c r="C44" s="69"/>
      <c r="D44" s="69"/>
      <c r="E44" s="70"/>
      <c r="F44" s="71"/>
      <c r="G44" s="72"/>
      <c r="H44" s="72"/>
      <c r="I44" s="53"/>
    </row>
    <row r="45" spans="1:9" s="52" customFormat="1" ht="15">
      <c r="A45" s="67"/>
      <c r="B45" s="68" t="s">
        <v>155</v>
      </c>
      <c r="C45" s="69"/>
      <c r="D45" s="69"/>
      <c r="E45" s="70"/>
      <c r="F45" s="71"/>
      <c r="G45" s="72"/>
      <c r="H45" s="72">
        <f>List1!I78</f>
        <v>0</v>
      </c>
      <c r="I45" s="53"/>
    </row>
    <row r="46" spans="1:9" s="52" customFormat="1" ht="15">
      <c r="A46" s="67"/>
      <c r="B46" s="73" t="s">
        <v>156</v>
      </c>
      <c r="C46" s="74"/>
      <c r="D46" s="74"/>
      <c r="E46" s="75"/>
      <c r="F46" s="71"/>
      <c r="G46" s="72"/>
      <c r="H46" s="72"/>
      <c r="I46" s="53"/>
    </row>
    <row r="47" spans="1:9" s="52" customFormat="1" ht="15.75" thickBot="1">
      <c r="A47" s="67"/>
      <c r="B47" s="76" t="s">
        <v>157</v>
      </c>
      <c r="C47" s="69"/>
      <c r="D47" s="69"/>
      <c r="E47" s="70"/>
      <c r="F47" s="71"/>
      <c r="G47" s="72"/>
      <c r="H47" s="72"/>
      <c r="I47" s="53"/>
    </row>
    <row r="48" spans="1:9" s="52" customFormat="1" ht="15.75" thickBot="1">
      <c r="A48" s="77"/>
      <c r="B48" s="77"/>
      <c r="E48" s="78"/>
      <c r="F48" s="64"/>
      <c r="G48" s="79">
        <f>SUM(G10:G47)</f>
        <v>0</v>
      </c>
      <c r="H48" s="79">
        <f>SUM(H10:H47)</f>
        <v>0</v>
      </c>
    </row>
    <row r="49" spans="1:8" s="52" customFormat="1" ht="13.5" thickBot="1">
      <c r="G49" s="80"/>
    </row>
    <row r="50" spans="1:8" s="52" customFormat="1" ht="15.75" thickBot="1">
      <c r="B50" s="81" t="s">
        <v>158</v>
      </c>
      <c r="C50" s="82"/>
      <c r="D50" s="83"/>
      <c r="E50" s="84"/>
      <c r="F50" s="85"/>
      <c r="G50" s="86" t="s">
        <v>159</v>
      </c>
      <c r="H50" s="87">
        <f>H48</f>
        <v>0</v>
      </c>
    </row>
    <row r="51" spans="1:8" s="52" customFormat="1">
      <c r="D51" s="88"/>
      <c r="E51" s="89"/>
      <c r="F51" s="90"/>
      <c r="G51" s="91"/>
      <c r="H51" s="53"/>
    </row>
    <row r="52" spans="1:8" s="52" customFormat="1" ht="15">
      <c r="A52" s="92" t="s">
        <v>160</v>
      </c>
      <c r="B52" s="93"/>
      <c r="C52" s="93"/>
      <c r="D52" s="88"/>
      <c r="E52" s="89"/>
      <c r="F52" s="90"/>
      <c r="G52" s="91"/>
      <c r="H52" s="53"/>
    </row>
    <row r="53" spans="1:8" s="52" customFormat="1" ht="15">
      <c r="A53" s="93"/>
      <c r="B53" s="93" t="s">
        <v>161</v>
      </c>
      <c r="C53" s="93"/>
      <c r="D53" s="88"/>
      <c r="E53" s="89"/>
      <c r="F53" s="90"/>
      <c r="G53" s="91"/>
      <c r="H53" s="53"/>
    </row>
    <row r="54" spans="1:8" s="52" customFormat="1" ht="15">
      <c r="A54" s="93"/>
      <c r="B54" s="93" t="s">
        <v>162</v>
      </c>
      <c r="C54" s="93"/>
      <c r="D54" s="88"/>
      <c r="E54" s="89"/>
      <c r="F54" s="90"/>
      <c r="G54" s="91"/>
      <c r="H54" s="53"/>
    </row>
    <row r="55" spans="1:8" s="52" customFormat="1" ht="15">
      <c r="A55" s="93"/>
      <c r="B55" s="93" t="s">
        <v>163</v>
      </c>
      <c r="C55" s="93"/>
      <c r="D55" s="88"/>
      <c r="E55" s="89"/>
      <c r="F55" s="90"/>
      <c r="G55" s="91"/>
      <c r="H55" s="53"/>
    </row>
    <row r="56" spans="1:8" s="52" customFormat="1" ht="15">
      <c r="A56" s="93"/>
      <c r="B56" s="94" t="s">
        <v>164</v>
      </c>
      <c r="C56" s="93"/>
      <c r="D56" s="88"/>
      <c r="E56" s="89"/>
      <c r="F56" s="90"/>
      <c r="G56" s="91"/>
      <c r="H56" s="53"/>
    </row>
    <row r="57" spans="1:8" s="52" customFormat="1" ht="15">
      <c r="A57" s="93"/>
      <c r="B57" s="93" t="s">
        <v>165</v>
      </c>
      <c r="C57" s="93"/>
      <c r="D57" s="88"/>
      <c r="E57" s="89"/>
      <c r="F57" s="90"/>
      <c r="G57" s="91"/>
      <c r="H57" s="53"/>
    </row>
    <row r="58" spans="1:8" s="52" customFormat="1" ht="15">
      <c r="A58" s="93"/>
      <c r="B58" s="93" t="s">
        <v>166</v>
      </c>
      <c r="C58" s="93"/>
      <c r="D58" s="88"/>
      <c r="E58" s="89"/>
      <c r="F58" s="90"/>
      <c r="G58" s="91"/>
      <c r="H58" s="53"/>
    </row>
    <row r="59" spans="1:8" s="52" customFormat="1" ht="15">
      <c r="A59" s="93"/>
      <c r="B59" s="95" t="s">
        <v>167</v>
      </c>
      <c r="C59" s="93"/>
      <c r="D59" s="88"/>
      <c r="E59" s="89"/>
      <c r="F59" s="90"/>
      <c r="G59" s="91"/>
      <c r="H59" s="53"/>
    </row>
    <row r="60" spans="1:8" s="52" customFormat="1" ht="15">
      <c r="A60" s="93"/>
      <c r="B60" s="93" t="s">
        <v>168</v>
      </c>
      <c r="C60" s="93"/>
      <c r="D60" s="88"/>
      <c r="E60" s="89"/>
      <c r="F60" s="90"/>
      <c r="G60" s="91"/>
      <c r="H60" s="53"/>
    </row>
    <row r="61" spans="1:8" s="52" customFormat="1" ht="15">
      <c r="A61" s="93"/>
      <c r="B61" s="93" t="s">
        <v>169</v>
      </c>
      <c r="C61" s="93"/>
      <c r="D61" s="88"/>
      <c r="E61" s="89"/>
      <c r="F61" s="90"/>
      <c r="G61" s="91"/>
      <c r="H61" s="53"/>
    </row>
    <row r="62" spans="1:8" s="52" customFormat="1" ht="15">
      <c r="A62" s="93"/>
      <c r="B62" s="93" t="s">
        <v>170</v>
      </c>
      <c r="C62" s="93"/>
      <c r="D62" s="88"/>
      <c r="E62" s="89"/>
      <c r="F62" s="90"/>
      <c r="G62" s="91"/>
      <c r="H62" s="53"/>
    </row>
    <row r="63" spans="1:8" s="52" customFormat="1" ht="15">
      <c r="A63" s="93"/>
      <c r="B63" s="93"/>
      <c r="C63" s="93"/>
      <c r="D63" s="88"/>
      <c r="E63" s="89"/>
      <c r="F63" s="90"/>
      <c r="G63" s="91"/>
      <c r="H63" s="53"/>
    </row>
    <row r="64" spans="1:8" s="52" customFormat="1" ht="15">
      <c r="A64" s="93"/>
      <c r="B64" s="93" t="s">
        <v>171</v>
      </c>
      <c r="C64" s="93"/>
      <c r="D64" s="88"/>
      <c r="E64" s="89"/>
      <c r="F64" s="90"/>
      <c r="G64" s="91"/>
      <c r="H64" s="53"/>
    </row>
    <row r="65" spans="1:9" s="52" customFormat="1" ht="15">
      <c r="A65" s="93"/>
      <c r="B65" s="93"/>
      <c r="C65" s="93"/>
      <c r="D65" s="88"/>
      <c r="E65" s="89"/>
      <c r="F65" s="90"/>
      <c r="G65" s="91"/>
      <c r="H65" s="53"/>
    </row>
    <row r="66" spans="1:9" s="52" customFormat="1">
      <c r="A66" s="126" t="s">
        <v>172</v>
      </c>
      <c r="B66" s="126"/>
      <c r="C66" s="126"/>
      <c r="D66" s="126"/>
      <c r="E66" s="126"/>
      <c r="F66" s="126"/>
      <c r="G66" s="126"/>
      <c r="H66" s="126"/>
      <c r="I66" s="126"/>
    </row>
    <row r="67" spans="1:9" s="52" customFormat="1">
      <c r="A67" s="126"/>
      <c r="B67" s="126"/>
      <c r="C67" s="126"/>
      <c r="D67" s="126"/>
      <c r="E67" s="126"/>
      <c r="F67" s="126"/>
      <c r="G67" s="126"/>
      <c r="H67" s="126"/>
      <c r="I67" s="126"/>
    </row>
    <row r="68" spans="1:9" s="52" customFormat="1">
      <c r="A68" s="96"/>
      <c r="B68" s="96"/>
      <c r="C68" s="96"/>
      <c r="D68" s="96"/>
      <c r="E68" s="96"/>
      <c r="F68" s="96"/>
      <c r="G68" s="96"/>
      <c r="H68" s="96"/>
      <c r="I68" s="96"/>
    </row>
    <row r="69" spans="1:9" s="52" customFormat="1">
      <c r="A69" s="97" t="s">
        <v>173</v>
      </c>
      <c r="B69" s="96"/>
      <c r="C69" s="98" t="s">
        <v>174</v>
      </c>
      <c r="D69" s="96"/>
      <c r="E69" s="96"/>
      <c r="F69" s="96"/>
      <c r="G69" s="96"/>
      <c r="H69" s="96"/>
      <c r="I69" s="96"/>
    </row>
    <row r="70" spans="1:9" s="52" customFormat="1"/>
    <row r="71" spans="1:9" s="52" customFormat="1">
      <c r="A71" s="99" t="s">
        <v>175</v>
      </c>
      <c r="B71" s="100" t="s">
        <v>176</v>
      </c>
    </row>
    <row r="72" spans="1:9" s="52" customFormat="1"/>
    <row r="73" spans="1:9" s="52" customFormat="1">
      <c r="B73" s="101" t="s">
        <v>177</v>
      </c>
      <c r="C73" s="102">
        <v>42520</v>
      </c>
      <c r="D73" s="103"/>
      <c r="E73" s="104"/>
      <c r="F73" s="105"/>
      <c r="G73" s="105"/>
      <c r="H73" s="106" t="s">
        <v>178</v>
      </c>
    </row>
    <row r="74" spans="1:9" s="52" customFormat="1">
      <c r="C74" s="107"/>
      <c r="D74" s="103"/>
      <c r="E74" s="104"/>
      <c r="F74" s="105"/>
      <c r="G74" s="105"/>
      <c r="H74" s="108" t="s">
        <v>191</v>
      </c>
    </row>
    <row r="75" spans="1:9" s="52" customFormat="1" ht="12.75" customHeight="1"/>
    <row r="76" spans="1:9" s="52" customFormat="1">
      <c r="A76" s="109"/>
      <c r="B76" s="110"/>
      <c r="C76" s="111"/>
      <c r="D76" s="111"/>
      <c r="E76" s="111"/>
      <c r="F76" s="111"/>
      <c r="G76" s="111"/>
      <c r="H76" s="112"/>
    </row>
    <row r="77" spans="1:9" s="52" customFormat="1">
      <c r="A77" s="53"/>
      <c r="B77" s="113"/>
      <c r="C77" s="111"/>
      <c r="D77" s="111"/>
      <c r="E77" s="111"/>
      <c r="F77" s="111"/>
      <c r="G77" s="111"/>
      <c r="H77" s="112"/>
    </row>
    <row r="78" spans="1:9" s="52" customFormat="1"/>
    <row r="79" spans="1:9" s="52" customFormat="1"/>
    <row r="80" spans="1:9" s="52" customFormat="1"/>
    <row r="81" s="52" customFormat="1"/>
    <row r="82" s="52" customFormat="1"/>
    <row r="83" s="52" customFormat="1"/>
    <row r="84" s="52" customFormat="1"/>
    <row r="85" s="52" customFormat="1"/>
    <row r="86" s="52" customFormat="1"/>
    <row r="87" s="52" customFormat="1"/>
    <row r="88" s="52" customFormat="1"/>
    <row r="89" s="52" customFormat="1"/>
    <row r="90" s="52" customFormat="1"/>
    <row r="91" s="52" customFormat="1"/>
    <row r="92" s="52" customFormat="1"/>
    <row r="93" s="52" customFormat="1"/>
    <row r="94" s="52" customFormat="1"/>
    <row r="95" s="52" customFormat="1"/>
    <row r="96" s="52" customFormat="1"/>
    <row r="97" s="52" customFormat="1"/>
    <row r="98" s="52" customFormat="1"/>
    <row r="99" s="52" customFormat="1"/>
    <row r="100" s="52" customFormat="1"/>
    <row r="101" s="52" customFormat="1"/>
    <row r="102" s="52" customFormat="1"/>
    <row r="103" s="52" customFormat="1"/>
    <row r="104" s="52" customFormat="1"/>
    <row r="105" s="52" customFormat="1"/>
    <row r="106" s="52" customFormat="1"/>
    <row r="107" s="52" customFormat="1"/>
    <row r="108" s="52" customFormat="1"/>
  </sheetData>
  <mergeCells count="5">
    <mergeCell ref="A66:I67"/>
    <mergeCell ref="B28:C28"/>
    <mergeCell ref="B30:C30"/>
    <mergeCell ref="B36:C36"/>
    <mergeCell ref="B38:C38"/>
  </mergeCells>
  <hyperlinks>
    <hyperlink ref="G7" r:id="rId1" display="mailto:j.vaculin@eproznov.cz"/>
  </hyperlinks>
  <pageMargins left="0.70866141732283472" right="0.70866141732283472" top="1.3779527559055118" bottom="0.78740157480314965" header="0.31496062992125984" footer="0.31496062992125984"/>
  <pageSetup paperSize="9" scale="91" orientation="portrait" verticalDpi="0" r:id="rId2"/>
  <headerFooter>
    <oddHeader>&amp;L&amp;G&amp;R
Štec SVT s.r.o.
Jasenice 711,  755 01 Vsetín
Krajský soud v Ostravě oddíl C, vložka 31405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4"/>
  <sheetViews>
    <sheetView tabSelected="1" view="pageBreakPreview" zoomScale="85" zoomScaleNormal="100" zoomScaleSheetLayoutView="85" zoomScalePageLayoutView="85" workbookViewId="0">
      <pane ySplit="9" topLeftCell="A10" activePane="bottomLeft" state="frozen"/>
      <selection pane="bottomLeft" activeCell="I75" sqref="I75"/>
    </sheetView>
  </sheetViews>
  <sheetFormatPr defaultColWidth="9.140625" defaultRowHeight="15"/>
  <cols>
    <col min="1" max="1" width="11.85546875" style="11" customWidth="1"/>
    <col min="2" max="2" width="45.5703125" style="1" customWidth="1"/>
    <col min="3" max="3" width="13.5703125" style="1" customWidth="1"/>
    <col min="4" max="4" width="58.85546875" style="1" customWidth="1"/>
    <col min="5" max="5" width="9.28515625" customWidth="1"/>
    <col min="6" max="6" width="9.28515625" style="3" customWidth="1"/>
    <col min="7" max="7" width="11.5703125" style="3" customWidth="1"/>
    <col min="8" max="8" width="15.140625" style="2" customWidth="1"/>
    <col min="9" max="9" width="17" style="13" customWidth="1"/>
  </cols>
  <sheetData>
    <row r="1" spans="1:10" s="6" customFormat="1" ht="15" customHeight="1">
      <c r="A1" s="30" t="s">
        <v>15</v>
      </c>
      <c r="B1" s="4"/>
      <c r="C1" s="125" t="s">
        <v>34</v>
      </c>
      <c r="D1" s="4"/>
      <c r="E1" s="5"/>
      <c r="F1" s="16"/>
      <c r="G1" s="16" t="s">
        <v>8</v>
      </c>
      <c r="H1" s="9"/>
      <c r="I1" s="12"/>
    </row>
    <row r="2" spans="1:10" s="6" customFormat="1" ht="15" customHeight="1">
      <c r="A2" s="30" t="s">
        <v>16</v>
      </c>
      <c r="B2" s="4"/>
      <c r="C2" s="125" t="s">
        <v>35</v>
      </c>
      <c r="D2" s="4"/>
      <c r="E2" s="5"/>
      <c r="F2" s="16"/>
      <c r="G2" s="16" t="s">
        <v>14</v>
      </c>
      <c r="H2" s="9"/>
      <c r="I2" s="12"/>
    </row>
    <row r="3" spans="1:10" s="6" customFormat="1" ht="15" customHeight="1">
      <c r="A3" s="30" t="s">
        <v>17</v>
      </c>
      <c r="B3" s="4"/>
      <c r="C3" s="125" t="s">
        <v>36</v>
      </c>
      <c r="D3" s="4"/>
      <c r="E3" s="5"/>
      <c r="F3" s="16"/>
      <c r="G3" s="16" t="s">
        <v>9</v>
      </c>
      <c r="H3" s="9"/>
      <c r="I3" s="12"/>
    </row>
    <row r="4" spans="1:10" s="6" customFormat="1" ht="15" customHeight="1">
      <c r="A4" s="10"/>
      <c r="B4" s="4"/>
      <c r="C4" s="4"/>
      <c r="D4" s="4"/>
      <c r="E4" s="5"/>
      <c r="F4" s="16"/>
      <c r="G4" s="8"/>
      <c r="H4" s="9"/>
      <c r="I4" s="12"/>
    </row>
    <row r="5" spans="1:10" s="6" customFormat="1" ht="14.1" customHeight="1">
      <c r="A5" s="15" t="s">
        <v>10</v>
      </c>
      <c r="B5" s="14"/>
      <c r="C5" s="14"/>
      <c r="D5" s="14"/>
      <c r="E5" s="14"/>
      <c r="F5" s="14"/>
      <c r="G5" s="14"/>
      <c r="H5" s="14"/>
      <c r="I5" s="14"/>
    </row>
    <row r="6" spans="1:10" s="6" customFormat="1" ht="14.1" customHeight="1">
      <c r="A6" s="15" t="s">
        <v>11</v>
      </c>
      <c r="B6" s="14"/>
      <c r="C6" s="14"/>
      <c r="D6" s="14"/>
      <c r="E6" s="14"/>
      <c r="F6" s="14"/>
      <c r="G6" s="14"/>
      <c r="H6" s="14"/>
      <c r="I6" s="14"/>
    </row>
    <row r="7" spans="1:10" s="6" customFormat="1" ht="5.0999999999999996" customHeight="1" thickBot="1">
      <c r="A7" s="17"/>
      <c r="B7" s="18"/>
      <c r="C7" s="18"/>
      <c r="D7" s="18"/>
      <c r="E7" s="18"/>
      <c r="F7" s="18"/>
      <c r="G7" s="18"/>
      <c r="H7" s="18"/>
      <c r="I7" s="18"/>
    </row>
    <row r="8" spans="1:10" s="6" customFormat="1" ht="20.100000000000001" customHeight="1">
      <c r="A8" s="133" t="s">
        <v>0</v>
      </c>
      <c r="B8" s="131" t="s">
        <v>1</v>
      </c>
      <c r="C8" s="131" t="s">
        <v>7</v>
      </c>
      <c r="D8" s="131" t="s">
        <v>5</v>
      </c>
      <c r="E8" s="131" t="s">
        <v>2</v>
      </c>
      <c r="F8" s="139" t="s">
        <v>3</v>
      </c>
      <c r="G8" s="135" t="s">
        <v>4</v>
      </c>
      <c r="H8" s="136"/>
      <c r="I8" s="137" t="s">
        <v>6</v>
      </c>
      <c r="J8" s="7"/>
    </row>
    <row r="9" spans="1:10" s="6" customFormat="1" ht="20.100000000000001" customHeight="1" thickBot="1">
      <c r="A9" s="134"/>
      <c r="B9" s="132"/>
      <c r="C9" s="132"/>
      <c r="D9" s="132"/>
      <c r="E9" s="132"/>
      <c r="F9" s="140"/>
      <c r="G9" s="41" t="s">
        <v>12</v>
      </c>
      <c r="H9" s="42" t="s">
        <v>13</v>
      </c>
      <c r="I9" s="138"/>
      <c r="J9" s="7"/>
    </row>
    <row r="10" spans="1:10" s="6" customFormat="1">
      <c r="A10" s="36"/>
      <c r="B10" s="19"/>
      <c r="C10" s="39"/>
      <c r="D10" s="20"/>
      <c r="E10" s="21"/>
      <c r="F10" s="22"/>
      <c r="G10" s="22"/>
      <c r="H10" s="23"/>
      <c r="I10" s="24"/>
    </row>
    <row r="11" spans="1:10">
      <c r="A11" s="43"/>
      <c r="B11" s="44" t="s">
        <v>33</v>
      </c>
      <c r="C11" s="45"/>
      <c r="D11" s="46"/>
      <c r="E11" s="47"/>
      <c r="F11" s="48"/>
      <c r="G11" s="49"/>
      <c r="H11" s="49"/>
      <c r="I11" s="115">
        <f>SUM(I12:I34)</f>
        <v>0</v>
      </c>
    </row>
    <row r="12" spans="1:10" ht="180">
      <c r="A12" s="37" t="s">
        <v>28</v>
      </c>
      <c r="B12" s="31" t="s">
        <v>193</v>
      </c>
      <c r="C12" s="40"/>
      <c r="D12" s="31" t="s">
        <v>194</v>
      </c>
      <c r="E12" s="32" t="s">
        <v>18</v>
      </c>
      <c r="F12" s="33">
        <v>1</v>
      </c>
      <c r="G12" s="27"/>
      <c r="H12" s="29">
        <v>0</v>
      </c>
      <c r="I12" s="28">
        <f>(G12+H12)*F12</f>
        <v>0</v>
      </c>
    </row>
    <row r="13" spans="1:10" ht="30">
      <c r="A13" s="37" t="s">
        <v>51</v>
      </c>
      <c r="B13" s="25" t="s">
        <v>37</v>
      </c>
      <c r="C13" s="35" t="s">
        <v>38</v>
      </c>
      <c r="D13" s="25" t="s">
        <v>39</v>
      </c>
      <c r="E13" s="26" t="s">
        <v>18</v>
      </c>
      <c r="F13" s="27">
        <v>4</v>
      </c>
      <c r="G13" s="27"/>
      <c r="H13" s="29"/>
      <c r="I13" s="28">
        <f t="shared" ref="I13:I14" si="0">(G13+H13)*F13</f>
        <v>0</v>
      </c>
    </row>
    <row r="14" spans="1:10">
      <c r="A14" s="37" t="s">
        <v>52</v>
      </c>
      <c r="B14" s="25" t="s">
        <v>116</v>
      </c>
      <c r="C14" s="35" t="s">
        <v>40</v>
      </c>
      <c r="D14" s="25" t="s">
        <v>195</v>
      </c>
      <c r="E14" s="26" t="s">
        <v>18</v>
      </c>
      <c r="F14" s="27">
        <v>2</v>
      </c>
      <c r="G14" s="27"/>
      <c r="H14" s="29"/>
      <c r="I14" s="28">
        <f t="shared" si="0"/>
        <v>0</v>
      </c>
    </row>
    <row r="15" spans="1:10">
      <c r="A15" s="37" t="s">
        <v>53</v>
      </c>
      <c r="B15" s="25" t="s">
        <v>123</v>
      </c>
      <c r="C15" s="35"/>
      <c r="D15" s="25"/>
      <c r="E15" s="26"/>
      <c r="F15" s="27"/>
      <c r="G15" s="27"/>
      <c r="H15" s="29"/>
      <c r="I15" s="28"/>
    </row>
    <row r="16" spans="1:10" ht="30">
      <c r="A16" s="37" t="s">
        <v>54</v>
      </c>
      <c r="B16" s="25" t="s">
        <v>41</v>
      </c>
      <c r="C16" s="35" t="s">
        <v>42</v>
      </c>
      <c r="D16" s="25" t="s">
        <v>196</v>
      </c>
      <c r="E16" s="26" t="s">
        <v>19</v>
      </c>
      <c r="F16" s="27">
        <v>4</v>
      </c>
      <c r="G16" s="27"/>
      <c r="H16" s="29"/>
      <c r="I16" s="28">
        <f t="shared" ref="I16:I28" si="1">(G16+H16)*F16</f>
        <v>0</v>
      </c>
    </row>
    <row r="17" spans="1:9" ht="30">
      <c r="A17" s="37" t="s">
        <v>55</v>
      </c>
      <c r="B17" s="25" t="s">
        <v>41</v>
      </c>
      <c r="C17" s="35" t="s">
        <v>43</v>
      </c>
      <c r="D17" s="25" t="s">
        <v>196</v>
      </c>
      <c r="E17" s="26" t="s">
        <v>19</v>
      </c>
      <c r="F17" s="27">
        <v>12</v>
      </c>
      <c r="G17" s="27"/>
      <c r="H17" s="29"/>
      <c r="I17" s="28">
        <f t="shared" si="1"/>
        <v>0</v>
      </c>
    </row>
    <row r="18" spans="1:9" ht="30">
      <c r="A18" s="37" t="s">
        <v>56</v>
      </c>
      <c r="B18" s="25" t="s">
        <v>41</v>
      </c>
      <c r="C18" s="35" t="s">
        <v>44</v>
      </c>
      <c r="D18" s="25" t="s">
        <v>196</v>
      </c>
      <c r="E18" s="26" t="s">
        <v>19</v>
      </c>
      <c r="F18" s="27">
        <v>2</v>
      </c>
      <c r="G18" s="27"/>
      <c r="H18" s="29"/>
      <c r="I18" s="28">
        <f t="shared" si="1"/>
        <v>0</v>
      </c>
    </row>
    <row r="19" spans="1:9" ht="30">
      <c r="A19" s="37" t="s">
        <v>57</v>
      </c>
      <c r="B19" s="25" t="s">
        <v>41</v>
      </c>
      <c r="C19" s="35" t="s">
        <v>45</v>
      </c>
      <c r="D19" s="25" t="s">
        <v>196</v>
      </c>
      <c r="E19" s="26" t="s">
        <v>19</v>
      </c>
      <c r="F19" s="27">
        <v>1</v>
      </c>
      <c r="G19" s="27"/>
      <c r="H19" s="29"/>
      <c r="I19" s="28">
        <f t="shared" si="1"/>
        <v>0</v>
      </c>
    </row>
    <row r="20" spans="1:9" ht="30">
      <c r="A20" s="37" t="s">
        <v>58</v>
      </c>
      <c r="B20" s="25" t="s">
        <v>46</v>
      </c>
      <c r="C20" s="35" t="s">
        <v>47</v>
      </c>
      <c r="D20" s="25" t="s">
        <v>196</v>
      </c>
      <c r="E20" s="26" t="s">
        <v>19</v>
      </c>
      <c r="F20" s="27">
        <v>3</v>
      </c>
      <c r="G20" s="27"/>
      <c r="H20" s="29"/>
      <c r="I20" s="28">
        <f t="shared" si="1"/>
        <v>0</v>
      </c>
    </row>
    <row r="21" spans="1:9" ht="30">
      <c r="A21" s="37" t="s">
        <v>59</v>
      </c>
      <c r="B21" s="25" t="s">
        <v>46</v>
      </c>
      <c r="C21" s="35" t="s">
        <v>43</v>
      </c>
      <c r="D21" s="25" t="s">
        <v>196</v>
      </c>
      <c r="E21" s="26" t="s">
        <v>19</v>
      </c>
      <c r="F21" s="27">
        <v>3</v>
      </c>
      <c r="G21" s="27"/>
      <c r="H21" s="29"/>
      <c r="I21" s="28">
        <f t="shared" si="1"/>
        <v>0</v>
      </c>
    </row>
    <row r="22" spans="1:9" ht="30">
      <c r="A22" s="37" t="s">
        <v>60</v>
      </c>
      <c r="B22" s="25" t="s">
        <v>46</v>
      </c>
      <c r="C22" s="35" t="s">
        <v>45</v>
      </c>
      <c r="D22" s="25" t="s">
        <v>196</v>
      </c>
      <c r="E22" s="26" t="s">
        <v>19</v>
      </c>
      <c r="F22" s="27">
        <v>1</v>
      </c>
      <c r="G22" s="27"/>
      <c r="H22" s="29"/>
      <c r="I22" s="28">
        <f t="shared" si="1"/>
        <v>0</v>
      </c>
    </row>
    <row r="23" spans="1:9" ht="30">
      <c r="A23" s="37" t="s">
        <v>61</v>
      </c>
      <c r="B23" s="25" t="s">
        <v>46</v>
      </c>
      <c r="C23" s="35" t="s">
        <v>48</v>
      </c>
      <c r="D23" s="25" t="s">
        <v>196</v>
      </c>
      <c r="E23" s="26" t="s">
        <v>19</v>
      </c>
      <c r="F23" s="27">
        <v>13</v>
      </c>
      <c r="G23" s="27"/>
      <c r="H23" s="29"/>
      <c r="I23" s="28">
        <f t="shared" si="1"/>
        <v>0</v>
      </c>
    </row>
    <row r="24" spans="1:9">
      <c r="A24" s="37" t="s">
        <v>62</v>
      </c>
      <c r="B24" s="25" t="s">
        <v>146</v>
      </c>
      <c r="C24" s="35" t="s">
        <v>147</v>
      </c>
      <c r="D24" s="25" t="s">
        <v>197</v>
      </c>
      <c r="E24" s="26" t="s">
        <v>19</v>
      </c>
      <c r="F24" s="27">
        <v>2</v>
      </c>
      <c r="G24" s="27"/>
      <c r="H24" s="29"/>
      <c r="I24" s="28">
        <f t="shared" si="1"/>
        <v>0</v>
      </c>
    </row>
    <row r="25" spans="1:9">
      <c r="A25" s="37" t="s">
        <v>63</v>
      </c>
      <c r="B25" s="25" t="s">
        <v>122</v>
      </c>
      <c r="C25" s="35" t="s">
        <v>49</v>
      </c>
      <c r="D25" s="25" t="s">
        <v>198</v>
      </c>
      <c r="E25" s="26" t="s">
        <v>19</v>
      </c>
      <c r="F25" s="27">
        <v>8</v>
      </c>
      <c r="G25" s="27"/>
      <c r="H25" s="29"/>
      <c r="I25" s="28">
        <f t="shared" si="1"/>
        <v>0</v>
      </c>
    </row>
    <row r="26" spans="1:9">
      <c r="A26" s="37" t="s">
        <v>64</v>
      </c>
      <c r="B26" s="25" t="s">
        <v>122</v>
      </c>
      <c r="C26" s="35" t="s">
        <v>26</v>
      </c>
      <c r="D26" s="25" t="s">
        <v>198</v>
      </c>
      <c r="E26" s="26" t="s">
        <v>19</v>
      </c>
      <c r="F26" s="27">
        <v>3</v>
      </c>
      <c r="G26" s="27"/>
      <c r="H26" s="29"/>
      <c r="I26" s="28">
        <f t="shared" si="1"/>
        <v>0</v>
      </c>
    </row>
    <row r="27" spans="1:9">
      <c r="A27" s="37" t="s">
        <v>65</v>
      </c>
      <c r="B27" s="34" t="s">
        <v>124</v>
      </c>
      <c r="C27" s="35" t="s">
        <v>20</v>
      </c>
      <c r="D27" s="25" t="s">
        <v>25</v>
      </c>
      <c r="E27" s="26" t="s">
        <v>19</v>
      </c>
      <c r="F27" s="27">
        <v>4</v>
      </c>
      <c r="G27" s="27"/>
      <c r="H27" s="29"/>
      <c r="I27" s="28">
        <f t="shared" si="1"/>
        <v>0</v>
      </c>
    </row>
    <row r="28" spans="1:9">
      <c r="A28" s="37" t="s">
        <v>66</v>
      </c>
      <c r="B28" s="34" t="s">
        <v>124</v>
      </c>
      <c r="C28" s="35" t="s">
        <v>21</v>
      </c>
      <c r="D28" s="25" t="s">
        <v>25</v>
      </c>
      <c r="E28" s="26" t="s">
        <v>19</v>
      </c>
      <c r="F28" s="27">
        <v>10</v>
      </c>
      <c r="G28" s="27"/>
      <c r="H28" s="29"/>
      <c r="I28" s="28">
        <f t="shared" si="1"/>
        <v>0</v>
      </c>
    </row>
    <row r="29" spans="1:9">
      <c r="A29" s="37" t="s">
        <v>67</v>
      </c>
      <c r="B29" s="25" t="s">
        <v>123</v>
      </c>
      <c r="C29" s="35"/>
      <c r="D29" s="25"/>
      <c r="E29" s="26"/>
      <c r="F29" s="27"/>
      <c r="G29" s="27"/>
      <c r="H29" s="29"/>
      <c r="I29" s="28"/>
    </row>
    <row r="30" spans="1:9" ht="30">
      <c r="A30" s="37" t="s">
        <v>68</v>
      </c>
      <c r="B30" s="25" t="s">
        <v>125</v>
      </c>
      <c r="C30" s="35"/>
      <c r="D30" s="25" t="s">
        <v>78</v>
      </c>
      <c r="E30" s="26" t="s">
        <v>24</v>
      </c>
      <c r="F30" s="27">
        <v>50</v>
      </c>
      <c r="G30" s="27"/>
      <c r="H30" s="29"/>
      <c r="I30" s="28">
        <f t="shared" ref="I30:I34" si="2">(G30+H30)*F30</f>
        <v>0</v>
      </c>
    </row>
    <row r="31" spans="1:9" ht="30">
      <c r="A31" s="37" t="s">
        <v>69</v>
      </c>
      <c r="B31" s="25" t="s">
        <v>126</v>
      </c>
      <c r="C31" s="35"/>
      <c r="D31" s="25" t="s">
        <v>78</v>
      </c>
      <c r="E31" s="26" t="s">
        <v>24</v>
      </c>
      <c r="F31" s="27">
        <v>21</v>
      </c>
      <c r="G31" s="27"/>
      <c r="H31" s="29"/>
      <c r="I31" s="28">
        <f t="shared" si="2"/>
        <v>0</v>
      </c>
    </row>
    <row r="32" spans="1:9" ht="30">
      <c r="A32" s="37" t="s">
        <v>70</v>
      </c>
      <c r="B32" s="25" t="s">
        <v>108</v>
      </c>
      <c r="C32" s="35"/>
      <c r="D32" s="25" t="s">
        <v>78</v>
      </c>
      <c r="E32" s="26" t="s">
        <v>24</v>
      </c>
      <c r="F32" s="27">
        <v>78</v>
      </c>
      <c r="G32" s="27"/>
      <c r="H32" s="29"/>
      <c r="I32" s="28">
        <f t="shared" si="2"/>
        <v>0</v>
      </c>
    </row>
    <row r="33" spans="1:9" ht="30">
      <c r="A33" s="37" t="s">
        <v>71</v>
      </c>
      <c r="B33" s="25" t="s">
        <v>109</v>
      </c>
      <c r="C33" s="35"/>
      <c r="D33" s="25" t="s">
        <v>78</v>
      </c>
      <c r="E33" s="26" t="s">
        <v>24</v>
      </c>
      <c r="F33" s="27">
        <v>7</v>
      </c>
      <c r="G33" s="27"/>
      <c r="H33" s="29"/>
      <c r="I33" s="28">
        <f t="shared" si="2"/>
        <v>0</v>
      </c>
    </row>
    <row r="34" spans="1:9">
      <c r="A34" s="37" t="s">
        <v>72</v>
      </c>
      <c r="B34" s="25" t="s">
        <v>127</v>
      </c>
      <c r="C34" s="35"/>
      <c r="D34" s="25" t="s">
        <v>50</v>
      </c>
      <c r="E34" s="26" t="s">
        <v>19</v>
      </c>
      <c r="F34" s="27">
        <v>5</v>
      </c>
      <c r="G34" s="27"/>
      <c r="H34" s="29"/>
      <c r="I34" s="28">
        <f t="shared" si="2"/>
        <v>0</v>
      </c>
    </row>
    <row r="35" spans="1:9">
      <c r="A35" s="37"/>
      <c r="B35" s="25"/>
      <c r="C35" s="35"/>
      <c r="D35" s="25"/>
      <c r="E35" s="26"/>
      <c r="F35" s="27"/>
      <c r="G35" s="27"/>
      <c r="H35" s="29"/>
      <c r="I35" s="28"/>
    </row>
    <row r="36" spans="1:9">
      <c r="A36" s="43"/>
      <c r="B36" s="44" t="s">
        <v>32</v>
      </c>
      <c r="C36" s="45"/>
      <c r="D36" s="46"/>
      <c r="E36" s="47"/>
      <c r="F36" s="48"/>
      <c r="G36" s="49"/>
      <c r="H36" s="49"/>
      <c r="I36" s="115">
        <f>SUM(I37:I44)</f>
        <v>0</v>
      </c>
    </row>
    <row r="37" spans="1:9" ht="180">
      <c r="A37" s="37" t="s">
        <v>29</v>
      </c>
      <c r="B37" s="31" t="s">
        <v>216</v>
      </c>
      <c r="C37" s="40"/>
      <c r="D37" s="31" t="s">
        <v>199</v>
      </c>
      <c r="E37" s="32" t="s">
        <v>18</v>
      </c>
      <c r="F37" s="33">
        <v>1</v>
      </c>
      <c r="G37" s="27"/>
      <c r="H37" s="29">
        <v>0</v>
      </c>
      <c r="I37" s="28">
        <f t="shared" ref="I37:I44" si="3">(G37+H37)*F37</f>
        <v>0</v>
      </c>
    </row>
    <row r="38" spans="1:9" ht="30">
      <c r="A38" s="37" t="s">
        <v>73</v>
      </c>
      <c r="B38" s="25" t="s">
        <v>106</v>
      </c>
      <c r="C38" s="35" t="s">
        <v>20</v>
      </c>
      <c r="D38" s="25" t="s">
        <v>200</v>
      </c>
      <c r="E38" s="26" t="s">
        <v>19</v>
      </c>
      <c r="F38" s="27">
        <v>2</v>
      </c>
      <c r="G38" s="27"/>
      <c r="H38" s="29"/>
      <c r="I38" s="28">
        <f t="shared" si="3"/>
        <v>0</v>
      </c>
    </row>
    <row r="39" spans="1:9" ht="30">
      <c r="A39" s="37" t="s">
        <v>74</v>
      </c>
      <c r="B39" s="25" t="s">
        <v>75</v>
      </c>
      <c r="C39" s="35"/>
      <c r="D39" s="25" t="s">
        <v>201</v>
      </c>
      <c r="E39" s="26" t="s">
        <v>18</v>
      </c>
      <c r="F39" s="27">
        <v>2</v>
      </c>
      <c r="G39" s="27"/>
      <c r="H39" s="29"/>
      <c r="I39" s="28">
        <f t="shared" si="3"/>
        <v>0</v>
      </c>
    </row>
    <row r="40" spans="1:9" ht="30">
      <c r="A40" s="37" t="s">
        <v>76</v>
      </c>
      <c r="B40" s="25" t="s">
        <v>77</v>
      </c>
      <c r="C40" s="35"/>
      <c r="D40" s="25" t="s">
        <v>202</v>
      </c>
      <c r="E40" s="26" t="s">
        <v>18</v>
      </c>
      <c r="F40" s="27">
        <v>2</v>
      </c>
      <c r="G40" s="27"/>
      <c r="H40" s="29"/>
      <c r="I40" s="28">
        <f t="shared" si="3"/>
        <v>0</v>
      </c>
    </row>
    <row r="41" spans="1:9">
      <c r="A41" s="37" t="s">
        <v>80</v>
      </c>
      <c r="B41" s="25" t="s">
        <v>122</v>
      </c>
      <c r="C41" s="35" t="s">
        <v>26</v>
      </c>
      <c r="D41" s="25" t="s">
        <v>198</v>
      </c>
      <c r="E41" s="26" t="s">
        <v>19</v>
      </c>
      <c r="F41" s="27">
        <v>2</v>
      </c>
      <c r="G41" s="27"/>
      <c r="H41" s="29"/>
      <c r="I41" s="28">
        <f t="shared" si="3"/>
        <v>0</v>
      </c>
    </row>
    <row r="42" spans="1:9">
      <c r="A42" s="37" t="s">
        <v>81</v>
      </c>
      <c r="B42" s="25" t="s">
        <v>107</v>
      </c>
      <c r="C42" s="35" t="s">
        <v>20</v>
      </c>
      <c r="D42" s="25" t="s">
        <v>27</v>
      </c>
      <c r="E42" s="26" t="s">
        <v>23</v>
      </c>
      <c r="F42" s="27">
        <v>8</v>
      </c>
      <c r="G42" s="27"/>
      <c r="H42" s="29"/>
      <c r="I42" s="28">
        <f t="shared" si="3"/>
        <v>0</v>
      </c>
    </row>
    <row r="43" spans="1:9" ht="30">
      <c r="A43" s="37" t="s">
        <v>82</v>
      </c>
      <c r="B43" s="25" t="s">
        <v>108</v>
      </c>
      <c r="C43" s="35"/>
      <c r="D43" s="25" t="s">
        <v>78</v>
      </c>
      <c r="E43" s="26" t="s">
        <v>24</v>
      </c>
      <c r="F43" s="27">
        <v>27</v>
      </c>
      <c r="G43" s="27"/>
      <c r="H43" s="29"/>
      <c r="I43" s="28">
        <f t="shared" si="3"/>
        <v>0</v>
      </c>
    </row>
    <row r="44" spans="1:9" ht="30">
      <c r="A44" s="37" t="s">
        <v>121</v>
      </c>
      <c r="B44" s="25" t="s">
        <v>109</v>
      </c>
      <c r="C44" s="35"/>
      <c r="D44" s="25" t="s">
        <v>79</v>
      </c>
      <c r="E44" s="26" t="s">
        <v>24</v>
      </c>
      <c r="F44" s="27">
        <v>2</v>
      </c>
      <c r="G44" s="27"/>
      <c r="H44" s="29"/>
      <c r="I44" s="28">
        <f t="shared" si="3"/>
        <v>0</v>
      </c>
    </row>
    <row r="45" spans="1:9">
      <c r="A45" s="37"/>
      <c r="B45" s="25"/>
      <c r="C45" s="35"/>
      <c r="D45" s="25"/>
      <c r="E45" s="26"/>
      <c r="F45" s="27"/>
      <c r="G45" s="27"/>
      <c r="H45" s="29"/>
      <c r="I45" s="28"/>
    </row>
    <row r="46" spans="1:9">
      <c r="A46" s="43"/>
      <c r="B46" s="44" t="s">
        <v>31</v>
      </c>
      <c r="C46" s="45"/>
      <c r="D46" s="46"/>
      <c r="E46" s="47"/>
      <c r="F46" s="48"/>
      <c r="G46" s="49"/>
      <c r="H46" s="49"/>
      <c r="I46" s="115">
        <f>SUM(I47:I53)</f>
        <v>0</v>
      </c>
    </row>
    <row r="47" spans="1:9" ht="60">
      <c r="A47" s="37" t="s">
        <v>30</v>
      </c>
      <c r="B47" s="25" t="s">
        <v>83</v>
      </c>
      <c r="C47" s="35"/>
      <c r="D47" s="25" t="s">
        <v>203</v>
      </c>
      <c r="E47" s="26" t="s">
        <v>18</v>
      </c>
      <c r="F47" s="27">
        <v>1</v>
      </c>
      <c r="G47" s="27"/>
      <c r="H47" s="29"/>
      <c r="I47" s="28">
        <f t="shared" ref="I47:I53" si="4">(G47+H47)*F47</f>
        <v>0</v>
      </c>
    </row>
    <row r="48" spans="1:9" ht="30">
      <c r="A48" s="37" t="s">
        <v>84</v>
      </c>
      <c r="B48" s="25" t="s">
        <v>85</v>
      </c>
      <c r="C48" s="35"/>
      <c r="D48" s="25" t="s">
        <v>204</v>
      </c>
      <c r="E48" s="26" t="s">
        <v>19</v>
      </c>
      <c r="F48" s="27">
        <v>1</v>
      </c>
      <c r="G48" s="27"/>
      <c r="H48" s="29"/>
      <c r="I48" s="28">
        <f t="shared" si="4"/>
        <v>0</v>
      </c>
    </row>
    <row r="49" spans="1:9" ht="30">
      <c r="A49" s="37" t="s">
        <v>86</v>
      </c>
      <c r="B49" s="25" t="s">
        <v>85</v>
      </c>
      <c r="C49" s="35"/>
      <c r="D49" s="25" t="s">
        <v>205</v>
      </c>
      <c r="E49" s="26" t="s">
        <v>19</v>
      </c>
      <c r="F49" s="27">
        <v>1</v>
      </c>
      <c r="G49" s="27"/>
      <c r="H49" s="29"/>
      <c r="I49" s="28">
        <f t="shared" si="4"/>
        <v>0</v>
      </c>
    </row>
    <row r="50" spans="1:9">
      <c r="A50" s="37" t="s">
        <v>87</v>
      </c>
      <c r="B50" s="25" t="s">
        <v>110</v>
      </c>
      <c r="C50" s="35"/>
      <c r="D50" s="25"/>
      <c r="E50" s="26" t="s">
        <v>23</v>
      </c>
      <c r="F50" s="50">
        <v>25</v>
      </c>
      <c r="G50" s="27"/>
      <c r="H50" s="29"/>
      <c r="I50" s="28">
        <f t="shared" si="4"/>
        <v>0</v>
      </c>
    </row>
    <row r="51" spans="1:9">
      <c r="A51" s="37" t="s">
        <v>88</v>
      </c>
      <c r="B51" s="25" t="s">
        <v>111</v>
      </c>
      <c r="C51" s="35"/>
      <c r="D51" s="25" t="s">
        <v>145</v>
      </c>
      <c r="E51" s="26" t="s">
        <v>18</v>
      </c>
      <c r="F51" s="27">
        <v>1</v>
      </c>
      <c r="G51" s="27"/>
      <c r="H51" s="29"/>
      <c r="I51" s="28">
        <f t="shared" si="4"/>
        <v>0</v>
      </c>
    </row>
    <row r="52" spans="1:9">
      <c r="A52" s="37" t="s">
        <v>89</v>
      </c>
      <c r="B52" s="25" t="s">
        <v>206</v>
      </c>
      <c r="C52" s="35"/>
      <c r="D52" s="25"/>
      <c r="E52" s="26" t="s">
        <v>18</v>
      </c>
      <c r="F52" s="27">
        <v>1</v>
      </c>
      <c r="G52" s="27"/>
      <c r="H52" s="29"/>
      <c r="I52" s="28">
        <f t="shared" si="4"/>
        <v>0</v>
      </c>
    </row>
    <row r="53" spans="1:9" ht="30">
      <c r="A53" s="37" t="s">
        <v>150</v>
      </c>
      <c r="B53" s="25" t="s">
        <v>151</v>
      </c>
      <c r="C53" s="35"/>
      <c r="D53" s="25" t="s">
        <v>207</v>
      </c>
      <c r="E53" s="26" t="s">
        <v>19</v>
      </c>
      <c r="F53" s="27">
        <v>1</v>
      </c>
      <c r="G53" s="27"/>
      <c r="H53" s="29"/>
      <c r="I53" s="28">
        <f t="shared" si="4"/>
        <v>0</v>
      </c>
    </row>
    <row r="54" spans="1:9">
      <c r="A54" s="37"/>
      <c r="B54" s="25"/>
      <c r="C54" s="35"/>
      <c r="D54" s="25"/>
      <c r="E54" s="26"/>
      <c r="F54" s="27"/>
      <c r="G54" s="27"/>
      <c r="H54" s="29"/>
      <c r="I54" s="28"/>
    </row>
    <row r="55" spans="1:9">
      <c r="A55" s="43"/>
      <c r="B55" s="44" t="s">
        <v>90</v>
      </c>
      <c r="C55" s="45"/>
      <c r="D55" s="46"/>
      <c r="E55" s="47"/>
      <c r="F55" s="48"/>
      <c r="G55" s="49"/>
      <c r="H55" s="49"/>
      <c r="I55" s="115">
        <f>SUM(I56:I60)</f>
        <v>0</v>
      </c>
    </row>
    <row r="56" spans="1:9" ht="75">
      <c r="A56" s="37" t="s">
        <v>91</v>
      </c>
      <c r="B56" s="25" t="s">
        <v>92</v>
      </c>
      <c r="C56" s="35"/>
      <c r="D56" s="25" t="s">
        <v>208</v>
      </c>
      <c r="E56" s="26" t="s">
        <v>18</v>
      </c>
      <c r="F56" s="27">
        <v>1</v>
      </c>
      <c r="G56" s="27"/>
      <c r="H56" s="29"/>
      <c r="I56" s="28">
        <f t="shared" ref="I56:I59" si="5">(G56+H56)*F56</f>
        <v>0</v>
      </c>
    </row>
    <row r="57" spans="1:9">
      <c r="A57" s="37" t="s">
        <v>93</v>
      </c>
      <c r="B57" s="25" t="s">
        <v>94</v>
      </c>
      <c r="C57" s="35"/>
      <c r="D57" s="25"/>
      <c r="E57" s="26" t="s">
        <v>23</v>
      </c>
      <c r="F57" s="27">
        <v>15</v>
      </c>
      <c r="G57" s="27"/>
      <c r="H57" s="29"/>
      <c r="I57" s="28">
        <f t="shared" si="5"/>
        <v>0</v>
      </c>
    </row>
    <row r="58" spans="1:9">
      <c r="A58" s="37" t="s">
        <v>95</v>
      </c>
      <c r="B58" s="25" t="s">
        <v>96</v>
      </c>
      <c r="C58" s="35"/>
      <c r="D58" s="25"/>
      <c r="E58" s="26" t="s">
        <v>18</v>
      </c>
      <c r="F58" s="27">
        <v>1</v>
      </c>
      <c r="G58" s="27"/>
      <c r="H58" s="29"/>
      <c r="I58" s="28">
        <f t="shared" si="5"/>
        <v>0</v>
      </c>
    </row>
    <row r="59" spans="1:9">
      <c r="A59" s="37" t="s">
        <v>97</v>
      </c>
      <c r="B59" s="25" t="s">
        <v>209</v>
      </c>
      <c r="C59" s="35"/>
      <c r="D59" s="25"/>
      <c r="E59" s="26" t="s">
        <v>18</v>
      </c>
      <c r="F59" s="27">
        <v>1</v>
      </c>
      <c r="G59" s="27"/>
      <c r="H59" s="29"/>
      <c r="I59" s="28">
        <f t="shared" si="5"/>
        <v>0</v>
      </c>
    </row>
    <row r="60" spans="1:9">
      <c r="A60" s="37"/>
      <c r="B60" s="25"/>
      <c r="C60" s="35"/>
      <c r="D60" s="25"/>
      <c r="E60" s="26"/>
      <c r="F60" s="27"/>
      <c r="G60" s="27"/>
      <c r="H60" s="29"/>
      <c r="I60" s="28"/>
    </row>
    <row r="61" spans="1:9">
      <c r="A61" s="43"/>
      <c r="B61" s="44" t="s">
        <v>98</v>
      </c>
      <c r="C61" s="45"/>
      <c r="D61" s="46"/>
      <c r="E61" s="47"/>
      <c r="F61" s="48"/>
      <c r="G61" s="49"/>
      <c r="H61" s="49"/>
      <c r="I61" s="115">
        <f>SUM(I62:I68)</f>
        <v>0</v>
      </c>
    </row>
    <row r="62" spans="1:9" ht="30">
      <c r="A62" s="37" t="s">
        <v>99</v>
      </c>
      <c r="B62" s="25" t="s">
        <v>100</v>
      </c>
      <c r="C62" s="35"/>
      <c r="D62" s="25" t="s">
        <v>210</v>
      </c>
      <c r="E62" s="26" t="s">
        <v>18</v>
      </c>
      <c r="F62" s="27">
        <v>1</v>
      </c>
      <c r="G62" s="27"/>
      <c r="H62" s="29"/>
      <c r="I62" s="28">
        <f t="shared" ref="I62:I68" si="6">(G62+H62)*F62</f>
        <v>0</v>
      </c>
    </row>
    <row r="63" spans="1:9">
      <c r="A63" s="37" t="s">
        <v>101</v>
      </c>
      <c r="B63" s="25" t="s">
        <v>102</v>
      </c>
      <c r="C63" s="35" t="s">
        <v>22</v>
      </c>
      <c r="D63" s="25"/>
      <c r="E63" s="26" t="s">
        <v>19</v>
      </c>
      <c r="F63" s="27">
        <v>1</v>
      </c>
      <c r="G63" s="27"/>
      <c r="H63" s="29"/>
      <c r="I63" s="28">
        <f t="shared" si="6"/>
        <v>0</v>
      </c>
    </row>
    <row r="64" spans="1:9" ht="30">
      <c r="A64" s="37" t="s">
        <v>103</v>
      </c>
      <c r="B64" s="25" t="s">
        <v>46</v>
      </c>
      <c r="C64" s="35" t="s">
        <v>42</v>
      </c>
      <c r="D64" s="25" t="s">
        <v>196</v>
      </c>
      <c r="E64" s="26" t="s">
        <v>19</v>
      </c>
      <c r="F64" s="27">
        <v>1</v>
      </c>
      <c r="G64" s="27"/>
      <c r="H64" s="29"/>
      <c r="I64" s="28">
        <f t="shared" si="6"/>
        <v>0</v>
      </c>
    </row>
    <row r="65" spans="1:9" ht="30">
      <c r="A65" s="37" t="s">
        <v>104</v>
      </c>
      <c r="B65" s="25" t="s">
        <v>46</v>
      </c>
      <c r="C65" s="35" t="s">
        <v>48</v>
      </c>
      <c r="D65" s="25" t="s">
        <v>196</v>
      </c>
      <c r="E65" s="26" t="s">
        <v>19</v>
      </c>
      <c r="F65" s="27">
        <v>1</v>
      </c>
      <c r="G65" s="27"/>
      <c r="H65" s="29"/>
      <c r="I65" s="28">
        <f t="shared" si="6"/>
        <v>0</v>
      </c>
    </row>
    <row r="66" spans="1:9" ht="30">
      <c r="A66" s="37" t="s">
        <v>105</v>
      </c>
      <c r="B66" s="38" t="s">
        <v>108</v>
      </c>
      <c r="C66" s="35"/>
      <c r="D66" s="25" t="s">
        <v>78</v>
      </c>
      <c r="E66" s="26" t="s">
        <v>24</v>
      </c>
      <c r="F66" s="27">
        <v>4</v>
      </c>
      <c r="G66" s="27"/>
      <c r="H66" s="29"/>
      <c r="I66" s="28">
        <f t="shared" si="6"/>
        <v>0</v>
      </c>
    </row>
    <row r="67" spans="1:9" ht="30">
      <c r="A67" s="37" t="s">
        <v>112</v>
      </c>
      <c r="B67" s="25" t="s">
        <v>109</v>
      </c>
      <c r="C67" s="35"/>
      <c r="D67" s="25" t="s">
        <v>79</v>
      </c>
      <c r="E67" s="26" t="s">
        <v>24</v>
      </c>
      <c r="F67" s="27">
        <v>1</v>
      </c>
      <c r="G67" s="27"/>
      <c r="H67" s="29"/>
      <c r="I67" s="28">
        <f t="shared" si="6"/>
        <v>0</v>
      </c>
    </row>
    <row r="68" spans="1:9">
      <c r="A68" s="37" t="s">
        <v>113</v>
      </c>
      <c r="B68" s="25" t="s">
        <v>211</v>
      </c>
      <c r="C68" s="35" t="s">
        <v>22</v>
      </c>
      <c r="D68" s="25"/>
      <c r="E68" s="26" t="s">
        <v>19</v>
      </c>
      <c r="F68" s="27">
        <v>1</v>
      </c>
      <c r="G68" s="27"/>
      <c r="H68" s="29"/>
      <c r="I68" s="28">
        <f t="shared" si="6"/>
        <v>0</v>
      </c>
    </row>
    <row r="69" spans="1:9">
      <c r="A69" s="37"/>
      <c r="B69" s="38"/>
      <c r="C69" s="35"/>
      <c r="D69" s="25"/>
      <c r="E69" s="26"/>
      <c r="F69" s="27"/>
      <c r="G69" s="27"/>
      <c r="H69" s="29"/>
      <c r="I69" s="28"/>
    </row>
    <row r="70" spans="1:9">
      <c r="A70" s="43"/>
      <c r="B70" s="44" t="s">
        <v>114</v>
      </c>
      <c r="C70" s="45"/>
      <c r="D70" s="46"/>
      <c r="E70" s="47"/>
      <c r="F70" s="48"/>
      <c r="G70" s="49"/>
      <c r="H70" s="49"/>
      <c r="I70" s="115">
        <f>SUM(I71:I73)</f>
        <v>0</v>
      </c>
    </row>
    <row r="71" spans="1:9">
      <c r="A71" s="37" t="s">
        <v>115</v>
      </c>
      <c r="B71" s="25" t="s">
        <v>116</v>
      </c>
      <c r="C71" s="35" t="s">
        <v>117</v>
      </c>
      <c r="D71" s="25" t="s">
        <v>195</v>
      </c>
      <c r="E71" s="26" t="s">
        <v>19</v>
      </c>
      <c r="F71" s="27">
        <v>1</v>
      </c>
      <c r="G71" s="27"/>
      <c r="H71" s="29"/>
      <c r="I71" s="28">
        <f t="shared" ref="I71:I86" si="7">(G71+H71)*F71</f>
        <v>0</v>
      </c>
    </row>
    <row r="72" spans="1:9">
      <c r="A72" s="37" t="s">
        <v>118</v>
      </c>
      <c r="B72" s="25" t="s">
        <v>119</v>
      </c>
      <c r="C72" s="35" t="s">
        <v>117</v>
      </c>
      <c r="D72" s="25" t="s">
        <v>120</v>
      </c>
      <c r="E72" s="26" t="s">
        <v>19</v>
      </c>
      <c r="F72" s="27">
        <v>1</v>
      </c>
      <c r="G72" s="27"/>
      <c r="H72" s="29"/>
      <c r="I72" s="28">
        <f t="shared" si="7"/>
        <v>0</v>
      </c>
    </row>
    <row r="73" spans="1:9" ht="30">
      <c r="A73" s="37" t="s">
        <v>148</v>
      </c>
      <c r="B73" s="25" t="s">
        <v>125</v>
      </c>
      <c r="C73" s="35"/>
      <c r="D73" s="25" t="s">
        <v>149</v>
      </c>
      <c r="E73" s="26" t="s">
        <v>24</v>
      </c>
      <c r="F73" s="27">
        <v>2</v>
      </c>
      <c r="G73" s="27"/>
      <c r="H73" s="29"/>
      <c r="I73" s="28">
        <f t="shared" si="7"/>
        <v>0</v>
      </c>
    </row>
    <row r="74" spans="1:9">
      <c r="A74" s="37"/>
      <c r="B74" s="25"/>
      <c r="C74" s="35"/>
      <c r="D74" s="25"/>
      <c r="E74" s="26"/>
      <c r="F74" s="27"/>
      <c r="G74" s="27"/>
      <c r="H74" s="29"/>
      <c r="I74" s="28"/>
    </row>
    <row r="75" spans="1:9" ht="30">
      <c r="A75" s="37"/>
      <c r="B75" s="34" t="s">
        <v>128</v>
      </c>
      <c r="C75" s="35"/>
      <c r="D75" s="25" t="s">
        <v>212</v>
      </c>
      <c r="E75" s="26" t="s">
        <v>18</v>
      </c>
      <c r="F75" s="27">
        <v>1</v>
      </c>
      <c r="G75" s="27"/>
      <c r="H75" s="29"/>
      <c r="I75" s="28">
        <f t="shared" si="7"/>
        <v>0</v>
      </c>
    </row>
    <row r="76" spans="1:9" ht="75">
      <c r="A76" s="37"/>
      <c r="B76" s="34" t="s">
        <v>129</v>
      </c>
      <c r="C76" s="35" t="s">
        <v>130</v>
      </c>
      <c r="D76" s="25" t="s">
        <v>131</v>
      </c>
      <c r="E76" s="26" t="s">
        <v>24</v>
      </c>
      <c r="F76" s="27">
        <v>47</v>
      </c>
      <c r="G76" s="27"/>
      <c r="H76" s="29"/>
      <c r="I76" s="28">
        <f t="shared" si="7"/>
        <v>0</v>
      </c>
    </row>
    <row r="77" spans="1:9">
      <c r="A77" s="37"/>
      <c r="B77" s="34" t="s">
        <v>132</v>
      </c>
      <c r="C77" s="35"/>
      <c r="D77" s="25" t="s">
        <v>133</v>
      </c>
      <c r="E77" s="26" t="s">
        <v>24</v>
      </c>
      <c r="F77" s="27">
        <v>1</v>
      </c>
      <c r="G77" s="27"/>
      <c r="H77" s="29"/>
      <c r="I77" s="28">
        <f t="shared" si="7"/>
        <v>0</v>
      </c>
    </row>
    <row r="78" spans="1:9">
      <c r="A78" s="37"/>
      <c r="B78" s="34" t="s">
        <v>134</v>
      </c>
      <c r="C78" s="35" t="s">
        <v>135</v>
      </c>
      <c r="D78" s="25" t="s">
        <v>136</v>
      </c>
      <c r="E78" s="26" t="s">
        <v>24</v>
      </c>
      <c r="F78" s="27">
        <v>550</v>
      </c>
      <c r="G78" s="27"/>
      <c r="H78" s="29"/>
      <c r="I78" s="28">
        <f t="shared" si="7"/>
        <v>0</v>
      </c>
    </row>
    <row r="79" spans="1:9">
      <c r="A79" s="37"/>
      <c r="B79" s="25" t="s">
        <v>142</v>
      </c>
      <c r="C79" s="35"/>
      <c r="D79" s="25" t="s">
        <v>213</v>
      </c>
      <c r="E79" s="26" t="s">
        <v>18</v>
      </c>
      <c r="F79" s="27">
        <v>1</v>
      </c>
      <c r="G79" s="27"/>
      <c r="H79" s="29"/>
      <c r="I79" s="28">
        <f t="shared" si="7"/>
        <v>0</v>
      </c>
    </row>
    <row r="80" spans="1:9" ht="45">
      <c r="A80" s="37"/>
      <c r="B80" s="25" t="s">
        <v>143</v>
      </c>
      <c r="C80" s="35"/>
      <c r="D80" s="25" t="s">
        <v>144</v>
      </c>
      <c r="E80" s="26" t="s">
        <v>18</v>
      </c>
      <c r="F80" s="27">
        <v>1</v>
      </c>
      <c r="G80" s="27"/>
      <c r="H80" s="29"/>
      <c r="I80" s="28">
        <f t="shared" si="7"/>
        <v>0</v>
      </c>
    </row>
    <row r="81" spans="1:9">
      <c r="A81" s="37"/>
      <c r="B81" s="25" t="s">
        <v>214</v>
      </c>
      <c r="C81" s="35"/>
      <c r="D81" s="25"/>
      <c r="E81" s="26" t="s">
        <v>18</v>
      </c>
      <c r="F81" s="27">
        <v>1</v>
      </c>
      <c r="G81" s="27"/>
      <c r="H81" s="29"/>
      <c r="I81" s="28">
        <f t="shared" si="7"/>
        <v>0</v>
      </c>
    </row>
    <row r="82" spans="1:9">
      <c r="A82" s="37"/>
      <c r="B82" s="25" t="s">
        <v>215</v>
      </c>
      <c r="C82" s="35"/>
      <c r="D82" s="25"/>
      <c r="E82" s="26" t="s">
        <v>18</v>
      </c>
      <c r="F82" s="27">
        <v>1</v>
      </c>
      <c r="G82" s="27"/>
      <c r="H82" s="29"/>
      <c r="I82" s="28">
        <f t="shared" si="7"/>
        <v>0</v>
      </c>
    </row>
    <row r="83" spans="1:9">
      <c r="A83" s="37"/>
      <c r="B83" s="25" t="s">
        <v>137</v>
      </c>
      <c r="C83" s="35"/>
      <c r="D83" s="25"/>
      <c r="E83" s="26" t="s">
        <v>18</v>
      </c>
      <c r="F83" s="27">
        <v>1</v>
      </c>
      <c r="G83" s="27"/>
      <c r="H83" s="29"/>
      <c r="I83" s="28">
        <f t="shared" si="7"/>
        <v>0</v>
      </c>
    </row>
    <row r="84" spans="1:9">
      <c r="A84" s="37"/>
      <c r="B84" s="25" t="s">
        <v>138</v>
      </c>
      <c r="C84" s="35"/>
      <c r="D84" s="25"/>
      <c r="E84" s="26" t="s">
        <v>18</v>
      </c>
      <c r="F84" s="27">
        <v>1</v>
      </c>
      <c r="G84" s="27"/>
      <c r="H84" s="29"/>
      <c r="I84" s="28">
        <f t="shared" si="7"/>
        <v>0</v>
      </c>
    </row>
    <row r="85" spans="1:9">
      <c r="A85" s="37"/>
      <c r="B85" s="25" t="s">
        <v>140</v>
      </c>
      <c r="C85" s="35"/>
      <c r="D85" s="25"/>
      <c r="E85" s="26" t="s">
        <v>18</v>
      </c>
      <c r="F85" s="27">
        <v>1</v>
      </c>
      <c r="G85" s="27"/>
      <c r="H85" s="29"/>
      <c r="I85" s="28">
        <f t="shared" si="7"/>
        <v>0</v>
      </c>
    </row>
    <row r="86" spans="1:9" ht="30">
      <c r="A86" s="37"/>
      <c r="B86" s="25" t="s">
        <v>139</v>
      </c>
      <c r="C86" s="35"/>
      <c r="D86" s="25"/>
      <c r="E86" s="26" t="s">
        <v>18</v>
      </c>
      <c r="F86" s="27">
        <v>1</v>
      </c>
      <c r="G86" s="27"/>
      <c r="H86" s="29"/>
      <c r="I86" s="28">
        <f t="shared" si="7"/>
        <v>0</v>
      </c>
    </row>
    <row r="87" spans="1:9" ht="45">
      <c r="A87" s="37"/>
      <c r="B87" s="25" t="s">
        <v>141</v>
      </c>
      <c r="C87" s="35"/>
      <c r="D87" s="25"/>
      <c r="E87" s="26" t="s">
        <v>18</v>
      </c>
      <c r="F87" s="27">
        <v>1</v>
      </c>
      <c r="G87" s="27"/>
      <c r="H87" s="29"/>
      <c r="I87" s="28"/>
    </row>
    <row r="88" spans="1:9">
      <c r="A88" s="37"/>
      <c r="B88" s="25"/>
      <c r="C88" s="35"/>
      <c r="D88" s="25"/>
      <c r="E88" s="26"/>
      <c r="F88" s="27"/>
      <c r="G88" s="27"/>
      <c r="H88" s="29"/>
      <c r="I88" s="28"/>
    </row>
    <row r="89" spans="1:9">
      <c r="A89" s="37"/>
      <c r="B89" s="25"/>
      <c r="C89" s="35"/>
      <c r="D89" s="25"/>
      <c r="E89" s="26"/>
      <c r="F89" s="27"/>
      <c r="G89" s="27"/>
      <c r="H89" s="29"/>
      <c r="I89" s="28"/>
    </row>
    <row r="90" spans="1:9">
      <c r="A90" s="37"/>
      <c r="B90" s="25"/>
      <c r="C90" s="35"/>
      <c r="D90" s="25"/>
      <c r="E90" s="26"/>
      <c r="F90" s="27"/>
      <c r="G90" s="27"/>
      <c r="H90" s="29"/>
      <c r="I90" s="28"/>
    </row>
    <row r="91" spans="1:9">
      <c r="A91" s="37"/>
      <c r="B91" s="25"/>
      <c r="C91" s="35"/>
      <c r="D91" s="25"/>
      <c r="E91" s="26"/>
      <c r="F91" s="27"/>
      <c r="G91" s="27"/>
      <c r="H91" s="29"/>
      <c r="I91" s="28"/>
    </row>
    <row r="92" spans="1:9">
      <c r="A92" s="37"/>
      <c r="B92" s="25"/>
      <c r="C92" s="35"/>
      <c r="D92" s="25"/>
      <c r="E92" s="26"/>
      <c r="F92" s="27"/>
      <c r="G92" s="27"/>
      <c r="H92" s="29"/>
      <c r="I92" s="28"/>
    </row>
    <row r="93" spans="1:9">
      <c r="A93" s="37"/>
      <c r="B93" s="25"/>
      <c r="C93" s="35"/>
      <c r="D93" s="25"/>
      <c r="E93" s="26"/>
      <c r="F93" s="27"/>
      <c r="G93" s="27"/>
      <c r="H93" s="29"/>
      <c r="I93" s="28"/>
    </row>
    <row r="94" spans="1:9">
      <c r="A94" s="37"/>
      <c r="B94" s="25"/>
      <c r="C94" s="35"/>
      <c r="D94" s="25"/>
      <c r="E94" s="26"/>
      <c r="F94" s="27"/>
      <c r="G94" s="27"/>
      <c r="H94" s="29"/>
      <c r="I94" s="28"/>
    </row>
  </sheetData>
  <mergeCells count="8">
    <mergeCell ref="C8:C9"/>
    <mergeCell ref="B8:B9"/>
    <mergeCell ref="A8:A9"/>
    <mergeCell ref="G8:H8"/>
    <mergeCell ref="I8:I9"/>
    <mergeCell ref="F8:F9"/>
    <mergeCell ref="E8:E9"/>
    <mergeCell ref="D8:D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2" firstPageNumber="2" fitToHeight="0" orientation="landscape" useFirstPageNumber="1" r:id="rId1"/>
  <headerFooter>
    <oddHeader xml:space="preserve">&amp;L
</oddHeader>
    <oddFooter>&amp;LDatum: &amp;D&amp;RStrana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CN - krycí list</vt:lpstr>
      <vt:lpstr>List1</vt:lpstr>
      <vt:lpstr>List1!Názvy_tisku</vt:lpstr>
      <vt:lpstr>'CN - krycí list'!Oblast_tisku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mwetter</dc:creator>
  <cp:lastModifiedBy>kkubjato</cp:lastModifiedBy>
  <cp:lastPrinted>2016-05-26T12:22:17Z</cp:lastPrinted>
  <dcterms:created xsi:type="dcterms:W3CDTF">2015-03-20T07:29:03Z</dcterms:created>
  <dcterms:modified xsi:type="dcterms:W3CDTF">2016-06-01T05:21:40Z</dcterms:modified>
</cp:coreProperties>
</file>