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ONZA\04 PRACOVNÍ\21-4874-01 KLUB ZUBŘÍ\02 DPS\"/>
    </mc:Choice>
  </mc:AlternateContent>
  <bookViews>
    <workbookView xWindow="120" yWindow="45" windowWidth="14220" windowHeight="8505" tabRatio="716"/>
  </bookViews>
  <sheets>
    <sheet name="D.1.4.3.4 - VZT DPS - SM" sheetId="4" r:id="rId1"/>
  </sheets>
  <externalReferences>
    <externalReference r:id="rId2"/>
  </externalReferences>
  <definedNames>
    <definedName name="Akce">[1]Pomocny!$B$7</definedName>
    <definedName name="Datum">[1]Pomocny!$B$13</definedName>
    <definedName name="Kontroloval">[1]Pomocny!$B$11</definedName>
    <definedName name="_xlnm.Print_Titles" localSheetId="0">'D.1.4.3.4 - VZT DPS - SM'!$1:$2</definedName>
    <definedName name="Objednatel">[1]Pomocny!$B$2</definedName>
    <definedName name="Obsah">[1]Pomocny!$B$8</definedName>
    <definedName name="Schvalil">[1]Pomocny!$B$12</definedName>
    <definedName name="Stupen">[1]Pomocny!$B$14</definedName>
    <definedName name="Vypracoval">[1]Pomocny!$B$10</definedName>
    <definedName name="Zakazka">[1]Pomocny!$B$5</definedName>
  </definedNames>
  <calcPr calcId="152511"/>
</workbook>
</file>

<file path=xl/calcChain.xml><?xml version="1.0" encoding="utf-8"?>
<calcChain xmlns="http://schemas.openxmlformats.org/spreadsheetml/2006/main">
  <c r="G135" i="4" l="1"/>
  <c r="G104" i="4"/>
  <c r="G94" i="4"/>
  <c r="G93" i="4"/>
  <c r="G83" i="4" l="1"/>
  <c r="G82" i="4"/>
  <c r="G81" i="4"/>
  <c r="G80" i="4"/>
  <c r="G79" i="4"/>
  <c r="G78" i="4"/>
  <c r="G77" i="4"/>
  <c r="G76" i="4"/>
  <c r="G74" i="4"/>
  <c r="G73" i="4"/>
  <c r="G72" i="4"/>
  <c r="G71" i="4"/>
  <c r="G64" i="4"/>
  <c r="G63" i="4"/>
  <c r="G61" i="4"/>
  <c r="G51" i="4"/>
  <c r="G50" i="4"/>
  <c r="G36" i="4"/>
  <c r="G35" i="4"/>
  <c r="G32" i="4"/>
  <c r="G31" i="4"/>
  <c r="G29" i="4"/>
  <c r="G28" i="4"/>
  <c r="G25" i="4"/>
  <c r="G24" i="4"/>
  <c r="G23" i="4"/>
  <c r="G22" i="4"/>
  <c r="G21" i="4"/>
  <c r="G14" i="4"/>
  <c r="G13" i="4"/>
  <c r="G11" i="4"/>
  <c r="G10" i="4"/>
  <c r="G9" i="4"/>
  <c r="G8" i="4"/>
  <c r="G86" i="4" l="1"/>
  <c r="G102" i="4"/>
  <c r="G101" i="4"/>
  <c r="G100" i="4"/>
  <c r="G99" i="4"/>
  <c r="G98" i="4"/>
  <c r="G97" i="4"/>
  <c r="G96" i="4"/>
  <c r="G151" i="4" l="1"/>
  <c r="G150" i="4"/>
  <c r="G149" i="4"/>
  <c r="G134" i="4"/>
  <c r="G133" i="4"/>
  <c r="G153" i="4" l="1"/>
  <c r="G137" i="4"/>
  <c r="G103" i="4"/>
  <c r="G92" i="4"/>
  <c r="G107" i="4" s="1"/>
  <c r="G60" i="4" l="1"/>
  <c r="G59" i="4"/>
  <c r="G58" i="4"/>
  <c r="G49" i="4"/>
  <c r="G39" i="4"/>
  <c r="G30" i="4"/>
  <c r="G27" i="4"/>
  <c r="G19" i="4"/>
  <c r="G18" i="4"/>
  <c r="G16" i="4"/>
  <c r="G17" i="4"/>
  <c r="G15" i="4"/>
  <c r="G142" i="4" l="1"/>
  <c r="G144" i="4" s="1"/>
  <c r="G48" i="4" l="1"/>
  <c r="G47" i="4"/>
  <c r="G54" i="4" l="1"/>
  <c r="G34" i="4"/>
  <c r="G118" i="4" l="1"/>
  <c r="G120" i="4" l="1"/>
  <c r="G62" i="4"/>
  <c r="G67" i="4" s="1"/>
  <c r="G12" i="4"/>
  <c r="G111" i="4" l="1"/>
  <c r="G37" i="4"/>
  <c r="G113" i="4" l="1"/>
  <c r="G6" i="4" l="1"/>
  <c r="F41" i="4" l="1"/>
  <c r="G41" i="4" s="1"/>
  <c r="G43" i="4" s="1"/>
  <c r="G88" i="4" s="1"/>
  <c r="G126" i="4"/>
  <c r="G125" i="4"/>
  <c r="G128" i="4" l="1"/>
  <c r="G156" i="4" s="1"/>
</calcChain>
</file>

<file path=xl/sharedStrings.xml><?xml version="1.0" encoding="utf-8"?>
<sst xmlns="http://schemas.openxmlformats.org/spreadsheetml/2006/main" count="291" uniqueCount="193">
  <si>
    <t>celkem</t>
  </si>
  <si>
    <t>výrob.</t>
  </si>
  <si>
    <t>ks</t>
  </si>
  <si>
    <t xml:space="preserve">      Hmotnost (kg)</t>
  </si>
  <si>
    <t>bm</t>
  </si>
  <si>
    <t>neobsazeno</t>
  </si>
  <si>
    <t>VZDUCHOTECH.POTRUBÍ KRUHOVÉ SK.I, materiál: pozinkovaný plech tl.min.0,8 (např.SPIRO,..)</t>
  </si>
  <si>
    <t>m.j.</t>
  </si>
  <si>
    <t>počet</t>
  </si>
  <si>
    <t>dod.</t>
  </si>
  <si>
    <t>pozice</t>
  </si>
  <si>
    <t>popis zařízení</t>
  </si>
  <si>
    <t>Cena jednotková</t>
  </si>
  <si>
    <t>Cena celková</t>
  </si>
  <si>
    <t>kpl</t>
  </si>
  <si>
    <t>VZDUCHOTECH.POTRUBÍ ČTYŘHRANNÉ SK.I, materiál: pozinkovaný plech tl.min.0,8</t>
  </si>
  <si>
    <t>m2</t>
  </si>
  <si>
    <t>Montážní, těsnící a spojovací materiál, OK</t>
  </si>
  <si>
    <t>Pomocné ocel.konstrukce</t>
  </si>
  <si>
    <t>kg</t>
  </si>
  <si>
    <t>Těsnící, spoj.materiál</t>
  </si>
  <si>
    <t>Izolace</t>
  </si>
  <si>
    <t>hod</t>
  </si>
  <si>
    <t>Měření a regulace VZT</t>
  </si>
  <si>
    <t>Měření a regulace VZT - celkem (bez DPH)</t>
  </si>
  <si>
    <t>Izolace VZT - celkem (bez DPH)</t>
  </si>
  <si>
    <t>HZS (hodinové zúčtovací sazby) - celkem (bez DPH)</t>
  </si>
  <si>
    <t>1.1</t>
  </si>
  <si>
    <t>1.2</t>
  </si>
  <si>
    <t>1.3</t>
  </si>
  <si>
    <t>Zařízení č.1 - VZT komponenty celkem (bez DPH)</t>
  </si>
  <si>
    <t>Zařízení č.1 - Potrubí čtyřhranné celkem (bez DPH)</t>
  </si>
  <si>
    <t>Zařízení č.1 - Potrubí kruhové celkem (bez DPH)</t>
  </si>
  <si>
    <t>2.1</t>
  </si>
  <si>
    <t>VZDUCHOTECHNIKA - CELKEM (bez DPH)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</si>
  <si>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</si>
  <si>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</si>
  <si>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</si>
  <si>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</si>
  <si>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</si>
  <si>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</si>
  <si>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</si>
  <si>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</si>
  <si>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</si>
  <si>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</si>
  <si>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</si>
  <si>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</si>
  <si>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</si>
  <si>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</si>
  <si>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</si>
  <si>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</si>
  <si>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</si>
  <si>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</si>
  <si>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</si>
  <si>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</si>
  <si>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</si>
  <si>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Montážní, těsnící a spoj. materiál - celkem (bez DPH)</t>
  </si>
  <si>
    <t>MaR 1</t>
  </si>
  <si>
    <t>2.12</t>
  </si>
  <si>
    <t>2.13</t>
  </si>
  <si>
    <t>2.14</t>
  </si>
  <si>
    <t>REMAK</t>
  </si>
  <si>
    <t>1.15</t>
  </si>
  <si>
    <t>1.16</t>
  </si>
  <si>
    <t>1.17</t>
  </si>
  <si>
    <t>1.18</t>
  </si>
  <si>
    <t>1.19</t>
  </si>
  <si>
    <t>1.20</t>
  </si>
  <si>
    <t>Stavební část</t>
  </si>
  <si>
    <t>Stavební část - celkem (bez DPH)</t>
  </si>
  <si>
    <t>Tlumič hluku potrubní na KR 250, délka 1000</t>
  </si>
  <si>
    <t>Komunikační kabeláž</t>
  </si>
  <si>
    <t>Chlazení - CELKEM (bez DPH)</t>
  </si>
  <si>
    <t>Průraz ve stěně KR160-250 včetně finální úpravy (zapravení omítky, malba)</t>
  </si>
  <si>
    <t>Montáž, uvedení do provozu</t>
  </si>
  <si>
    <t>Napojení silových přívodů elektro</t>
  </si>
  <si>
    <t>Doplnění chladiva R410A</t>
  </si>
  <si>
    <t>Konzola pod venkovní jednotku (pozink)</t>
  </si>
  <si>
    <t>Demontáže</t>
  </si>
  <si>
    <t>Demontáž stávající VZT a potrubí</t>
  </si>
  <si>
    <t>Demontáže VZT - celkem (bez DPH)</t>
  </si>
  <si>
    <t>Ostatní</t>
  </si>
  <si>
    <t>Regulační klapka ruční d250, pozink</t>
  </si>
  <si>
    <t>Regulační klapka ruční d160, pozink</t>
  </si>
  <si>
    <t>1.21</t>
  </si>
  <si>
    <t>Mřížka do kruhového potrubí nastavitelná 325x125, přívod, dvouřadá, typ regulace R2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</si>
  <si>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</si>
  <si>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</si>
  <si>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</si>
  <si>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</si>
  <si>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</si>
  <si>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</si>
  <si>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</si>
  <si>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</si>
  <si>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</si>
  <si>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</si>
  <si>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Servsní a čistící orvor na potrubí 400x400, pozink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</si>
  <si>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</si>
  <si>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</si>
  <si>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</si>
  <si>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</si>
  <si>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</si>
  <si>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</si>
  <si>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</si>
  <si>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</si>
  <si>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</si>
  <si>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</si>
  <si>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</si>
  <si>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</si>
  <si>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Zprovoznění, zaregulování systémů</t>
  </si>
  <si>
    <t>Dokumentace skutečného provedení stavby</t>
  </si>
  <si>
    <t>Potrubí kruhové bez příruby, spirálně vinuté, průměru přes 100 do 200mm, vč.montáže (KR160) a montážního materiálu</t>
  </si>
  <si>
    <t>Potrubí kruhové bez příruby, spirálně vinuté, průměru přes 200 do 300mm, vč.montáže (KR250) a montážního materiálu</t>
  </si>
  <si>
    <t>Zkouška těsnosti dusíkem, evidenční kniha zařízení</t>
  </si>
  <si>
    <t>Rám pod venkovní jednotku (pozink)</t>
  </si>
  <si>
    <t>Napojení odvodů kondenzátu</t>
  </si>
  <si>
    <t>Projektová dokumentace byla konzultována s výrobcem VZT jednotek a k ní náležejících MaR, firmou REMAK a.s. a DAIKIN v chlazení. Toto zařízení je použito v projektu z důvodů prostorové instalace</t>
  </si>
  <si>
    <t>V případě výběru zařízení od jiného výrobce, projektant VZT požaduje, aby parametry zařízení byly stejné popř.na vyšší kvalitativní úrovni než od uváděného výrobce REMAK a.s., DAIKIN.</t>
  </si>
  <si>
    <t>Zařízení č.1 - Vzduchotechnika sálu</t>
  </si>
  <si>
    <t xml:space="preserve">Vzduchotechnická jednotka v sestavě:                             přívod - ventilátor (13.500m3/hod), vodní ohřívač (56kW, topná voda 70/50°C), přímý chladič - (R410A-52kW) rotační rekuperátor - ZZT 73%, filtr F7/ISO ePM 2,5 65%, klapka, odvod - filtr M5/ISO ePM 10 nad 60%, rekuperátor, ventilátor (13.500m3/hod). 
Zařízení ve shodě s požadavky ErP 2018, jednotky vyráběny a vyvinuty v souladu s certifikovaným systémem řízení jakosti ISO 9001:2001, výpočtový software výrobce pro návrh VZT jednotek validován nezávislou autoritou, která tyto validace provádí dlouhodobě a je schopna zajistit jejich opakovatelnost, například Eurovent Certita Certification. Jednotka bude dodána v rozloženém stavu (rekuperátor). Před výrobou jednotky nutno prověřit transportní cestu do strojovny. Technické požadavky jsou uvedené v TZ tohoto projektu.  
          </t>
  </si>
  <si>
    <t>Protidešťová žaluzie 1250/450, pozink</t>
  </si>
  <si>
    <t>Protidešťová žaluzie 1000/630, pozink</t>
  </si>
  <si>
    <t>Regulační klapka se servopohonem 24V 850/800, pozink</t>
  </si>
  <si>
    <t>Regulační klapka se servopohonem 24V KR250, pozink</t>
  </si>
  <si>
    <t>Regulační klapka ruční 1000/560, pozink</t>
  </si>
  <si>
    <t>Regulační klapka ruční 710/450, pozink</t>
  </si>
  <si>
    <t>Regulační klapka ruční 630/500, pozink</t>
  </si>
  <si>
    <t>Regulační klapka ruční 315/160, pozink</t>
  </si>
  <si>
    <t>Regulační klapka ruční d200, pozink</t>
  </si>
  <si>
    <t>Regulační klapka ruční d125, pozink</t>
  </si>
  <si>
    <t>Požární klapka 1000/560, ruční, teplotní, odolnost 90min</t>
  </si>
  <si>
    <t>Požární klapka 850/500, ruční, teplotní, odolnost 90min</t>
  </si>
  <si>
    <t>Požární klapka 630/500, ruční, teplotní, odolnost 90min</t>
  </si>
  <si>
    <t>Požární klapka KR250, ruční, teplotní, odolnost 90min</t>
  </si>
  <si>
    <t>Výusť vířivá 625/48 lamel, boční napojení s regulací, čelní deska čtvercová, přívod</t>
  </si>
  <si>
    <t>Výusť vířivá 600/24 lamel, boční napojení s regulací, čelní deska čtvercová, přívod</t>
  </si>
  <si>
    <t>Výusť vířivá 600/24 lamel, boční napojení s regulací, čelní deska čtvercová, odvod</t>
  </si>
  <si>
    <t>Talířový ventil KR125, přívod, včetně montážní zděře</t>
  </si>
  <si>
    <t>Talířový ventil KR125, odvod, včetně montážní zděře</t>
  </si>
  <si>
    <t>Kulisový tlumič hluku 800x950-1000 (tl. Ztráta do 50Pa, vložený útlum 12-15dB)</t>
  </si>
  <si>
    <t>Kulisový tlumič hluku 800x950-9000 (tl. Ztráta do 50Pa, vložený útlum 12-15dB)</t>
  </si>
  <si>
    <t>Kulisový tlumič hluku 800x850-1500 (tl. Ztráta do 50Pa, vložený útlum 15-20dB)</t>
  </si>
  <si>
    <t>Montáž pozice 1.1-1.34</t>
  </si>
  <si>
    <t>Potrubí průřezu přes 1,13 do 1.54 m2 (90%tvar), vč. montáže</t>
  </si>
  <si>
    <t>Potrubí průřezu přes 0,5 do 0,79 m2 (30%tvar), vč. montáže</t>
  </si>
  <si>
    <t>Potrubí průřezu přes 0,28 do 0,5 m2 (30%tvar), vč. montáže</t>
  </si>
  <si>
    <t>Potrubí průřezu přes 0,13 do 0,28 m2 (30%tvar), vč. montáže</t>
  </si>
  <si>
    <t>Potrubí průřezu přes 0,03 do 0,07 m2 (30%tvar), vč. montáže</t>
  </si>
  <si>
    <t>Potrubí kruhové bez příruby, spirálně vinuté, průměru přes 200 do 300mm, vč.montáže (KR200) a montážního materiálu</t>
  </si>
  <si>
    <t>Potrubí kruhové bez příruby, spirálně vinuté, průměru přes 100 do 200mm, vč.montáže (KR125) a montážního materiálu</t>
  </si>
  <si>
    <t>Potrubí flexi zvukově izolované (SONO), průměru do 300, vč.montáže (KR250) a montážního materiálu</t>
  </si>
  <si>
    <t>Potrubí flexi zvukově izolované (SONO), průměru do 300, vč.montáže (KR200) a montážního materiálu</t>
  </si>
  <si>
    <t>Potrubí flexi zvukově izolované (SONO), průměru do 200, vč.montáže (KR125) a montážního materiálu</t>
  </si>
  <si>
    <t>1.44</t>
  </si>
  <si>
    <t>1.45</t>
  </si>
  <si>
    <t>1.46</t>
  </si>
  <si>
    <t>1.47</t>
  </si>
  <si>
    <t>1.48</t>
  </si>
  <si>
    <t>1.49</t>
  </si>
  <si>
    <t>1.50</t>
  </si>
  <si>
    <t>Zařízení č.1 - chlazení</t>
  </si>
  <si>
    <t>DAIKIN</t>
  </si>
  <si>
    <t>Venkovní kondenzační jednotka Inverter - tepelné čerpadlo s externím řízením 0 ~ 10 V, min25 kW, ERQ250AW1</t>
  </si>
  <si>
    <t>Expanzní ventil EKEXV250</t>
  </si>
  <si>
    <t>Řídící box EKEQFCBA</t>
  </si>
  <si>
    <t>Ovladač nástěnný BRC1D52</t>
  </si>
  <si>
    <t>Montážní materiál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</si>
  <si>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</si>
  <si>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</si>
  <si>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</si>
  <si>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</si>
  <si>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</si>
  <si>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</si>
  <si>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</si>
  <si>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</si>
  <si>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</si>
  <si>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</si>
  <si>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</si>
  <si>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</si>
  <si>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</si>
  <si>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</si>
  <si>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Zařízení č.1 - Chlazení (bez DPH)</t>
  </si>
  <si>
    <t>Zařízení č.1 - Vzduchotechnika sálu - CELKEM (bez DPH)</t>
  </si>
  <si>
    <t>Zařízení č.2 - Chlazení režie</t>
  </si>
  <si>
    <t>Venkovní kondenzační jednotka inverter 5MXM90N9</t>
  </si>
  <si>
    <t>Vnitřní jednotka nástěnná vč. Infraovládače FTXM25R</t>
  </si>
  <si>
    <t>Vnitřní jednotka nástěnná vč. Infraovládače FTXM35R</t>
  </si>
  <si>
    <t>Cu potrubí, izolace</t>
  </si>
  <si>
    <t xml:space="preserve">kompletní MaR pro pol.č.1.1 - řídicí jednotka VCS, řízení vodního ohřívače, protimrazová ochrana, servopohony, snímače, chladící okruhy, vzdálený ovládač, kabeláž…. Prokabelování mezi MaR a VZT jednotkou - délka cca 4m. </t>
  </si>
  <si>
    <t>Izolace VZT potrubí tepelná (izol. Desky z minerální vaty tl 6cm včetně Al polepu) - vnitřní potrubí mezi VZT jednotkou a venkovním prostorem</t>
  </si>
  <si>
    <t>Izolace VZT potrubí tepelná (izol. desky mirelon tl 5mm včetně Al polepu) - přívodní potrubí do větraného protsoru</t>
  </si>
  <si>
    <t>Požární izolace s odolností 60min (doizolování ke klapkám a místnosti dle výkresu)</t>
  </si>
  <si>
    <t>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</si>
</sst>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"/>
  </numFmts>
  <fonts count="8" x14ac:knownFonts="1">
    <font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49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2" fontId="1" fillId="0" borderId="4" xfId="0" applyNumberFormat="1" applyFont="1" applyFill="1" applyBorder="1"/>
    <xf numFmtId="164" fontId="2" fillId="0" borderId="1" xfId="0" applyNumberFormat="1" applyFont="1" applyFill="1" applyBorder="1"/>
    <xf numFmtId="0" fontId="2" fillId="0" borderId="0" xfId="0" applyFont="1" applyFill="1"/>
    <xf numFmtId="49" fontId="1" fillId="0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2" xfId="0" applyFont="1" applyBorder="1" applyAlignment="1">
      <alignment wrapText="1"/>
    </xf>
    <xf numFmtId="2" fontId="1" fillId="0" borderId="5" xfId="0" applyNumberFormat="1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0" xfId="0" applyFont="1" applyFill="1"/>
    <xf numFmtId="49" fontId="1" fillId="0" borderId="0" xfId="0" applyNumberFormat="1" applyFont="1" applyFill="1" applyBorder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" fontId="5" fillId="0" borderId="0" xfId="0" applyNumberFormat="1" applyFont="1" applyFill="1" applyAlignment="1">
      <alignment vertical="top" wrapText="1"/>
    </xf>
    <xf numFmtId="3" fontId="2" fillId="0" borderId="0" xfId="0" applyNumberFormat="1" applyFont="1" applyFill="1" applyBorder="1" applyAlignment="1">
      <alignment horizontal="right" vertical="justify" wrapText="1"/>
    </xf>
    <xf numFmtId="2" fontId="2" fillId="0" borderId="0" xfId="0" applyNumberFormat="1" applyFont="1" applyFill="1" applyAlignment="1">
      <alignment vertical="top" wrapText="1"/>
    </xf>
    <xf numFmtId="164" fontId="2" fillId="0" borderId="7" xfId="0" applyNumberFormat="1" applyFont="1" applyFill="1" applyBorder="1" applyAlignment="1">
      <alignment vertical="top" wrapText="1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/>
    </xf>
    <xf numFmtId="1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1" fillId="0" borderId="6" xfId="0" applyFont="1" applyFill="1" applyBorder="1"/>
    <xf numFmtId="0" fontId="2" fillId="0" borderId="6" xfId="0" applyFont="1" applyFill="1" applyBorder="1" applyAlignment="1">
      <alignment vertical="top" wrapText="1"/>
    </xf>
    <xf numFmtId="1" fontId="5" fillId="0" borderId="6" xfId="0" applyNumberFormat="1" applyFont="1" applyFill="1" applyBorder="1" applyAlignment="1">
      <alignment vertical="top" wrapText="1"/>
    </xf>
    <xf numFmtId="3" fontId="2" fillId="0" borderId="6" xfId="0" applyNumberFormat="1" applyFont="1" applyFill="1" applyBorder="1" applyAlignment="1">
      <alignment horizontal="right" vertical="justify" wrapText="1"/>
    </xf>
    <xf numFmtId="3" fontId="1" fillId="0" borderId="6" xfId="0" applyNumberFormat="1" applyFont="1" applyFill="1" applyBorder="1" applyAlignment="1">
      <alignment horizontal="right" vertical="justify" wrapText="1"/>
    </xf>
    <xf numFmtId="2" fontId="2" fillId="0" borderId="6" xfId="0" applyNumberFormat="1" applyFont="1" applyFill="1" applyBorder="1" applyAlignment="1">
      <alignment vertical="top" wrapText="1"/>
    </xf>
    <xf numFmtId="164" fontId="2" fillId="0" borderId="8" xfId="0" applyNumberFormat="1" applyFont="1" applyFill="1" applyBorder="1" applyAlignment="1">
      <alignment vertical="top" wrapText="1"/>
    </xf>
    <xf numFmtId="0" fontId="1" fillId="0" borderId="0" xfId="0" applyFont="1" applyFill="1" applyBorder="1"/>
    <xf numFmtId="1" fontId="5" fillId="0" borderId="0" xfId="0" applyNumberFormat="1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horizontal="right" vertical="justify" wrapText="1"/>
    </xf>
    <xf numFmtId="2" fontId="2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1" fontId="2" fillId="0" borderId="0" xfId="0" applyNumberFormat="1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3" fontId="1" fillId="2" borderId="9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 wrapText="1"/>
    </xf>
    <xf numFmtId="49" fontId="1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2" fontId="2" fillId="0" borderId="0" xfId="0" applyNumberFormat="1" applyFont="1" applyFill="1" applyAlignment="1">
      <alignment vertical="center" wrapText="1"/>
    </xf>
    <xf numFmtId="164" fontId="2" fillId="0" borderId="7" xfId="0" applyNumberFormat="1" applyFont="1" applyFill="1" applyBorder="1" applyAlignment="1">
      <alignment vertical="center" wrapText="1"/>
    </xf>
    <xf numFmtId="49" fontId="1" fillId="0" borderId="0" xfId="0" applyNumberFormat="1" applyFont="1" applyFill="1"/>
    <xf numFmtId="49" fontId="2" fillId="0" borderId="0" xfId="0" applyNumberFormat="1" applyFont="1" applyFill="1"/>
    <xf numFmtId="43" fontId="2" fillId="0" borderId="0" xfId="0" applyNumberFormat="1" applyFont="1" applyFill="1" applyAlignment="1">
      <alignment horizontal="right" vertical="justify"/>
    </xf>
    <xf numFmtId="2" fontId="2" fillId="0" borderId="0" xfId="0" applyNumberFormat="1" applyFont="1" applyFill="1"/>
    <xf numFmtId="164" fontId="2" fillId="0" borderId="7" xfId="0" applyNumberFormat="1" applyFont="1" applyFill="1" applyBorder="1"/>
    <xf numFmtId="0" fontId="2" fillId="3" borderId="0" xfId="0" applyFont="1" applyFill="1"/>
    <xf numFmtId="0" fontId="1" fillId="0" borderId="0" xfId="0" applyFont="1" applyFill="1"/>
    <xf numFmtId="164" fontId="2" fillId="0" borderId="0" xfId="0" applyNumberFormat="1" applyFont="1" applyFill="1" applyBorder="1"/>
    <xf numFmtId="49" fontId="1" fillId="0" borderId="4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/>
    <xf numFmtId="0" fontId="1" fillId="0" borderId="6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center" wrapText="1"/>
    </xf>
    <xf numFmtId="2" fontId="2" fillId="0" borderId="6" xfId="0" applyNumberFormat="1" applyFont="1" applyFill="1" applyBorder="1" applyAlignment="1">
      <alignment vertical="center" wrapText="1"/>
    </xf>
    <xf numFmtId="2" fontId="1" fillId="0" borderId="8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 wrapText="1"/>
    </xf>
    <xf numFmtId="2" fontId="1" fillId="0" borderId="7" xfId="0" applyNumberFormat="1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3" fontId="2" fillId="0" borderId="9" xfId="0" applyNumberFormat="1" applyFont="1" applyFill="1" applyBorder="1" applyAlignment="1">
      <alignment horizontal="right" vertical="justify" wrapText="1"/>
    </xf>
    <xf numFmtId="2" fontId="2" fillId="0" borderId="9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3" fontId="2" fillId="0" borderId="0" xfId="0" applyNumberFormat="1" applyFont="1" applyFill="1" applyAlignment="1">
      <alignment horizontal="right" vertical="justify" wrapText="1"/>
    </xf>
    <xf numFmtId="3" fontId="2" fillId="0" borderId="0" xfId="0" applyNumberFormat="1" applyFont="1" applyFill="1"/>
    <xf numFmtId="49" fontId="1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2" fontId="1" fillId="0" borderId="6" xfId="0" applyNumberFormat="1" applyFont="1" applyFill="1" applyBorder="1" applyAlignment="1">
      <alignment vertical="center" wrapText="1"/>
    </xf>
    <xf numFmtId="0" fontId="2" fillId="0" borderId="0" xfId="0" applyFont="1" applyFill="1" applyBorder="1"/>
    <xf numFmtId="49" fontId="1" fillId="0" borderId="0" xfId="0" applyNumberFormat="1" applyFont="1" applyFill="1" applyBorder="1"/>
    <xf numFmtId="49" fontId="2" fillId="0" borderId="0" xfId="0" applyNumberFormat="1" applyFont="1" applyFill="1" applyBorder="1"/>
    <xf numFmtId="43" fontId="2" fillId="0" borderId="0" xfId="0" applyNumberFormat="1" applyFont="1" applyFill="1" applyBorder="1" applyAlignment="1">
      <alignment horizontal="right" vertical="justify"/>
    </xf>
    <xf numFmtId="2" fontId="2" fillId="0" borderId="0" xfId="0" applyNumberFormat="1" applyFont="1" applyFill="1" applyBorder="1"/>
    <xf numFmtId="2" fontId="1" fillId="0" borderId="0" xfId="0" applyNumberFormat="1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1" fontId="2" fillId="0" borderId="0" xfId="0" applyNumberFormat="1" applyFont="1" applyFill="1" applyAlignment="1" applyProtection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unda\Documents\HONZA\00%20HOTOV&#201;\2016\16-3478-01%20VZT%20DM&#352;J%20PARDUBICE\projekt\Rozpo&#269;et%20VZT%20titul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i list"/>
      <sheetName val="BKB-SM-5034"/>
      <sheetName val="Pomocny"/>
    </sheetNames>
    <sheetDataSet>
      <sheetData sheetId="0" refreshError="1"/>
      <sheetData sheetId="1" refreshError="1"/>
      <sheetData sheetId="2" refreshError="1">
        <row r="2">
          <cell r="B2" t="str">
            <v>Statutární město Ostrava, Mestský obvod Ostrava-Jih</v>
          </cell>
        </row>
        <row r="5">
          <cell r="B5" t="str">
            <v>15-01-3208</v>
          </cell>
        </row>
        <row r="7">
          <cell r="B7" t="str">
            <v>Rekonstrukce vzduchotechniky ve školní kuchyni při ZŠ Dvorského, Ostrava – Bělský Les
1. Vzduchotechnika</v>
          </cell>
        </row>
        <row r="8">
          <cell r="B8" t="str">
            <v>Specifikace materiálu</v>
          </cell>
        </row>
        <row r="10">
          <cell r="B10" t="str">
            <v>Ing. Petra Stiborova</v>
          </cell>
        </row>
        <row r="11">
          <cell r="B11" t="str">
            <v>Ing. Jan Špunda</v>
          </cell>
        </row>
        <row r="12">
          <cell r="B12" t="str">
            <v>Ing. Aleš Koňařík</v>
          </cell>
        </row>
        <row r="13">
          <cell r="B13">
            <v>42089</v>
          </cell>
        </row>
        <row r="14">
          <cell r="B14" t="str">
            <v>DPS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tabSelected="1" zoomScaleNormal="100" zoomScaleSheetLayoutView="100" zoomScalePageLayoutView="70" workbookViewId="0">
      <selection activeCell="F152" sqref="F152"/>
    </sheetView>
  </sheetViews>
  <sheetFormatPr defaultColWidth="0" defaultRowHeight="12.75" x14ac:dyDescent="0.2"/>
  <cols>
    <col min="1" max="1" width="8.7109375" style="58" customWidth="1"/>
    <col min="2" max="2" width="9.7109375" style="59" customWidth="1"/>
    <col min="3" max="3" width="48.85546875" style="7" customWidth="1"/>
    <col min="4" max="4" width="5.7109375" style="7" customWidth="1"/>
    <col min="5" max="5" width="7.7109375" style="7" customWidth="1"/>
    <col min="6" max="7" width="12.7109375" style="60" customWidth="1"/>
    <col min="8" max="8" width="8.7109375" style="61" customWidth="1"/>
    <col min="9" max="9" width="10.7109375" style="62" customWidth="1"/>
    <col min="10" max="16384" width="0" style="7" hidden="1"/>
  </cols>
  <sheetData>
    <row r="1" spans="1:9" x14ac:dyDescent="0.2">
      <c r="A1" s="1" t="s">
        <v>10</v>
      </c>
      <c r="B1" s="1" t="s">
        <v>9</v>
      </c>
      <c r="C1" s="2" t="s">
        <v>11</v>
      </c>
      <c r="D1" s="3" t="s">
        <v>7</v>
      </c>
      <c r="E1" s="3" t="s">
        <v>8</v>
      </c>
      <c r="F1" s="4" t="s">
        <v>12</v>
      </c>
      <c r="G1" s="4" t="s">
        <v>13</v>
      </c>
      <c r="H1" s="5" t="s">
        <v>3</v>
      </c>
      <c r="I1" s="6"/>
    </row>
    <row r="2" spans="1:9" x14ac:dyDescent="0.2">
      <c r="A2" s="8"/>
      <c r="B2" s="9" t="s">
        <v>1</v>
      </c>
      <c r="C2" s="10"/>
      <c r="D2" s="10"/>
      <c r="E2" s="10"/>
      <c r="F2" s="11"/>
      <c r="G2" s="11"/>
      <c r="H2" s="12" t="s">
        <v>7</v>
      </c>
      <c r="I2" s="13" t="s">
        <v>0</v>
      </c>
    </row>
    <row r="3" spans="1:9" ht="30" customHeight="1" x14ac:dyDescent="0.2">
      <c r="A3" s="14" t="s">
        <v>116</v>
      </c>
      <c r="B3" s="14"/>
      <c r="C3" s="14"/>
      <c r="D3" s="14"/>
      <c r="E3" s="14"/>
      <c r="F3" s="14"/>
      <c r="G3" s="14"/>
      <c r="H3" s="14"/>
      <c r="I3" s="15"/>
    </row>
    <row r="4" spans="1:9" ht="30" customHeight="1" x14ac:dyDescent="0.2">
      <c r="A4" s="16" t="s">
        <v>117</v>
      </c>
      <c r="B4" s="16"/>
      <c r="C4" s="16"/>
      <c r="D4" s="16"/>
      <c r="E4" s="16"/>
      <c r="F4" s="16"/>
      <c r="G4" s="16"/>
      <c r="H4" s="16"/>
      <c r="I4" s="17"/>
    </row>
    <row r="5" spans="1:9" s="22" customFormat="1" ht="15" customHeight="1" x14ac:dyDescent="0.2">
      <c r="A5" s="18"/>
      <c r="B5" s="19"/>
      <c r="C5" s="20" t="s">
        <v>118</v>
      </c>
      <c r="D5" s="20"/>
      <c r="E5" s="20"/>
      <c r="F5" s="20"/>
      <c r="G5" s="20"/>
      <c r="H5" s="20"/>
      <c r="I5" s="21"/>
    </row>
    <row r="6" spans="1:9" s="25" customFormat="1" ht="207.75" customHeight="1" x14ac:dyDescent="0.2">
      <c r="A6" s="23" t="s">
        <v>27</v>
      </c>
      <c r="B6" s="24" t="s">
        <v>61</v>
      </c>
      <c r="C6" s="32" t="s">
        <v>119</v>
      </c>
      <c r="D6" s="25" t="s">
        <v>2</v>
      </c>
      <c r="E6" s="26">
        <v>1</v>
      </c>
      <c r="F6" s="27">
        <v>0</v>
      </c>
      <c r="G6" s="27">
        <f>E6*F6</f>
        <v>0</v>
      </c>
      <c r="H6" s="28"/>
      <c r="I6" s="29"/>
    </row>
    <row r="7" spans="1:9" s="33" customFormat="1" ht="15" customHeight="1" x14ac:dyDescent="0.2">
      <c r="A7" s="30" t="s">
        <v>28</v>
      </c>
      <c r="B7" s="24"/>
      <c r="C7" s="31" t="s">
        <v>5</v>
      </c>
      <c r="D7" s="32"/>
      <c r="E7" s="26"/>
      <c r="F7" s="27"/>
      <c r="G7" s="27"/>
      <c r="H7" s="28"/>
      <c r="I7" s="29"/>
    </row>
    <row r="8" spans="1:9" s="33" customFormat="1" ht="15" customHeight="1" x14ac:dyDescent="0.2">
      <c r="A8" s="23" t="s">
        <v>29</v>
      </c>
      <c r="B8" s="24"/>
      <c r="C8" s="33" t="s">
        <v>120</v>
      </c>
      <c r="D8" s="33" t="s">
        <v>2</v>
      </c>
      <c r="E8" s="33">
        <v>1</v>
      </c>
      <c r="F8" s="27">
        <v>0</v>
      </c>
      <c r="G8" s="27">
        <f t="shared" ref="G8" si="0">E8*F8</f>
        <v>0</v>
      </c>
      <c r="H8" s="28"/>
      <c r="I8" s="29"/>
    </row>
    <row r="9" spans="1:9" s="33" customFormat="1" ht="15" customHeight="1" x14ac:dyDescent="0.2">
      <c r="A9" s="23" t="s">
        <v>35</v>
      </c>
      <c r="B9" s="24"/>
      <c r="C9" s="33" t="s">
        <v>121</v>
      </c>
      <c r="D9" s="33" t="s">
        <v>2</v>
      </c>
      <c r="E9" s="33">
        <v>1</v>
      </c>
      <c r="F9" s="27">
        <v>0</v>
      </c>
      <c r="G9" s="27">
        <f t="shared" ref="G9:G10" si="1">E9*F9</f>
        <v>0</v>
      </c>
      <c r="H9" s="28"/>
      <c r="I9" s="29"/>
    </row>
    <row r="10" spans="1:9" s="33" customFormat="1" ht="15" customHeight="1" x14ac:dyDescent="0.2">
      <c r="A10" s="23" t="s">
        <v>36</v>
      </c>
      <c r="B10" s="24"/>
      <c r="C10" s="33" t="s">
        <v>122</v>
      </c>
      <c r="D10" s="33" t="s">
        <v>2</v>
      </c>
      <c r="E10" s="33">
        <v>2</v>
      </c>
      <c r="F10" s="27">
        <v>0</v>
      </c>
      <c r="G10" s="27">
        <f t="shared" si="1"/>
        <v>0</v>
      </c>
      <c r="H10" s="28"/>
      <c r="I10" s="29"/>
    </row>
    <row r="11" spans="1:9" s="33" customFormat="1" ht="15" customHeight="1" x14ac:dyDescent="0.2">
      <c r="A11" s="23" t="s">
        <v>37</v>
      </c>
      <c r="B11" s="24"/>
      <c r="C11" s="33" t="s">
        <v>123</v>
      </c>
      <c r="D11" s="33" t="s">
        <v>2</v>
      </c>
      <c r="E11" s="33">
        <v>2</v>
      </c>
      <c r="F11" s="27">
        <v>0</v>
      </c>
      <c r="G11" s="27">
        <f t="shared" ref="G11" si="2">E11*F11</f>
        <v>0</v>
      </c>
      <c r="H11" s="28"/>
      <c r="I11" s="29"/>
    </row>
    <row r="12" spans="1:9" s="33" customFormat="1" ht="15" customHeight="1" x14ac:dyDescent="0.2">
      <c r="A12" s="23" t="s">
        <v>38</v>
      </c>
      <c r="B12" s="24"/>
      <c r="C12" s="33" t="s">
        <v>124</v>
      </c>
      <c r="D12" s="33" t="s">
        <v>2</v>
      </c>
      <c r="E12" s="33">
        <v>2</v>
      </c>
      <c r="F12" s="27">
        <v>0</v>
      </c>
      <c r="G12" s="27">
        <f>E12*F12</f>
        <v>0</v>
      </c>
      <c r="H12" s="28"/>
      <c r="I12" s="29"/>
    </row>
    <row r="13" spans="1:9" s="33" customFormat="1" ht="15" customHeight="1" x14ac:dyDescent="0.2">
      <c r="A13" s="23" t="s">
        <v>39</v>
      </c>
      <c r="B13" s="24"/>
      <c r="C13" s="33" t="s">
        <v>125</v>
      </c>
      <c r="D13" s="33" t="s">
        <v>2</v>
      </c>
      <c r="E13" s="33">
        <v>1</v>
      </c>
      <c r="F13" s="27">
        <v>0</v>
      </c>
      <c r="G13" s="27">
        <f>E13*F13</f>
        <v>0</v>
      </c>
      <c r="H13" s="28"/>
      <c r="I13" s="29"/>
    </row>
    <row r="14" spans="1:9" s="33" customFormat="1" ht="15" customHeight="1" x14ac:dyDescent="0.2">
      <c r="A14" s="23" t="s">
        <v>40</v>
      </c>
      <c r="B14" s="24"/>
      <c r="C14" s="33" t="s">
        <v>126</v>
      </c>
      <c r="D14" s="33" t="s">
        <v>2</v>
      </c>
      <c r="E14" s="33">
        <v>1</v>
      </c>
      <c r="F14" s="27">
        <v>0</v>
      </c>
      <c r="G14" s="27">
        <f>E14*F14</f>
        <v>0</v>
      </c>
      <c r="H14" s="28"/>
      <c r="I14" s="29"/>
    </row>
    <row r="15" spans="1:9" s="33" customFormat="1" ht="15" customHeight="1" x14ac:dyDescent="0.2">
      <c r="A15" s="23" t="s">
        <v>41</v>
      </c>
      <c r="B15" s="24"/>
      <c r="C15" s="33" t="s">
        <v>127</v>
      </c>
      <c r="D15" s="33" t="s">
        <v>2</v>
      </c>
      <c r="E15" s="33">
        <v>1</v>
      </c>
      <c r="F15" s="27">
        <v>0</v>
      </c>
      <c r="G15" s="27">
        <f>E15*F15</f>
        <v>0</v>
      </c>
      <c r="H15" s="28"/>
      <c r="I15" s="29"/>
    </row>
    <row r="16" spans="1:9" s="33" customFormat="1" ht="15" customHeight="1" x14ac:dyDescent="0.2">
      <c r="A16" s="23" t="s">
        <v>42</v>
      </c>
      <c r="B16" s="24"/>
      <c r="C16" s="33" t="s">
        <v>82</v>
      </c>
      <c r="D16" s="33" t="s">
        <v>2</v>
      </c>
      <c r="E16" s="33">
        <v>14</v>
      </c>
      <c r="F16" s="27">
        <v>0</v>
      </c>
      <c r="G16" s="27">
        <f>E16*F16</f>
        <v>0</v>
      </c>
      <c r="H16" s="28"/>
      <c r="I16" s="29"/>
    </row>
    <row r="17" spans="1:9" s="33" customFormat="1" ht="15" customHeight="1" x14ac:dyDescent="0.2">
      <c r="A17" s="23" t="s">
        <v>43</v>
      </c>
      <c r="B17" s="24"/>
      <c r="C17" s="33" t="s">
        <v>128</v>
      </c>
      <c r="D17" s="33" t="s">
        <v>2</v>
      </c>
      <c r="E17" s="33">
        <v>4</v>
      </c>
      <c r="F17" s="27">
        <v>0</v>
      </c>
      <c r="G17" s="27">
        <f>E17*F17</f>
        <v>0</v>
      </c>
      <c r="H17" s="28"/>
      <c r="I17" s="29"/>
    </row>
    <row r="18" spans="1:9" s="33" customFormat="1" ht="15" customHeight="1" x14ac:dyDescent="0.2">
      <c r="A18" s="23" t="s">
        <v>44</v>
      </c>
      <c r="B18" s="24"/>
      <c r="C18" s="33" t="s">
        <v>83</v>
      </c>
      <c r="D18" s="33" t="s">
        <v>2</v>
      </c>
      <c r="E18" s="33">
        <v>1</v>
      </c>
      <c r="F18" s="27">
        <v>0</v>
      </c>
      <c r="G18" s="27">
        <f t="shared" ref="G18:G19" si="3">E18*F18</f>
        <v>0</v>
      </c>
      <c r="H18" s="28"/>
      <c r="I18" s="29"/>
    </row>
    <row r="19" spans="1:9" s="33" customFormat="1" ht="15" customHeight="1" x14ac:dyDescent="0.2">
      <c r="A19" s="23" t="s">
        <v>45</v>
      </c>
      <c r="B19" s="24"/>
      <c r="C19" s="33" t="s">
        <v>129</v>
      </c>
      <c r="D19" s="33" t="s">
        <v>2</v>
      </c>
      <c r="E19" s="33">
        <v>3</v>
      </c>
      <c r="F19" s="27">
        <v>0</v>
      </c>
      <c r="G19" s="27">
        <f t="shared" si="3"/>
        <v>0</v>
      </c>
      <c r="H19" s="28"/>
      <c r="I19" s="29"/>
    </row>
    <row r="20" spans="1:9" s="33" customFormat="1" ht="15" customHeight="1" x14ac:dyDescent="0.2">
      <c r="A20" s="30" t="s">
        <v>62</v>
      </c>
      <c r="B20" s="24"/>
      <c r="C20" s="31" t="s">
        <v>5</v>
      </c>
      <c r="D20" s="32"/>
      <c r="E20" s="34"/>
      <c r="F20" s="27"/>
      <c r="G20" s="27"/>
      <c r="H20" s="28"/>
      <c r="I20" s="29"/>
    </row>
    <row r="21" spans="1:9" s="33" customFormat="1" ht="15" customHeight="1" x14ac:dyDescent="0.2">
      <c r="A21" s="23" t="s">
        <v>63</v>
      </c>
      <c r="B21" s="24"/>
      <c r="C21" s="33" t="s">
        <v>130</v>
      </c>
      <c r="D21" s="33" t="s">
        <v>2</v>
      </c>
      <c r="E21" s="33">
        <v>1</v>
      </c>
      <c r="F21" s="27">
        <v>0</v>
      </c>
      <c r="G21" s="27">
        <f t="shared" ref="G21" si="4">E21*F21</f>
        <v>0</v>
      </c>
      <c r="H21" s="28"/>
      <c r="I21" s="29"/>
    </row>
    <row r="22" spans="1:9" s="33" customFormat="1" ht="15" customHeight="1" x14ac:dyDescent="0.2">
      <c r="A22" s="23" t="s">
        <v>64</v>
      </c>
      <c r="B22" s="24"/>
      <c r="C22" s="33" t="s">
        <v>131</v>
      </c>
      <c r="D22" s="33" t="s">
        <v>2</v>
      </c>
      <c r="E22" s="33">
        <v>1</v>
      </c>
      <c r="F22" s="27">
        <v>0</v>
      </c>
      <c r="G22" s="27">
        <f t="shared" ref="G22" si="5">E22*F22</f>
        <v>0</v>
      </c>
      <c r="H22" s="28"/>
      <c r="I22" s="29"/>
    </row>
    <row r="23" spans="1:9" s="33" customFormat="1" ht="15" customHeight="1" x14ac:dyDescent="0.2">
      <c r="A23" s="23" t="s">
        <v>65</v>
      </c>
      <c r="B23" s="24"/>
      <c r="C23" s="33" t="s">
        <v>132</v>
      </c>
      <c r="D23" s="33" t="s">
        <v>2</v>
      </c>
      <c r="E23" s="33">
        <v>1</v>
      </c>
      <c r="F23" s="27">
        <v>0</v>
      </c>
      <c r="G23" s="27">
        <f t="shared" ref="G23" si="6">E23*F23</f>
        <v>0</v>
      </c>
      <c r="H23" s="28"/>
      <c r="I23" s="29"/>
    </row>
    <row r="24" spans="1:9" s="33" customFormat="1" ht="15" customHeight="1" x14ac:dyDescent="0.2">
      <c r="A24" s="23" t="s">
        <v>66</v>
      </c>
      <c r="B24" s="24"/>
      <c r="C24" s="33" t="s">
        <v>133</v>
      </c>
      <c r="D24" s="33" t="s">
        <v>2</v>
      </c>
      <c r="E24" s="33">
        <v>1</v>
      </c>
      <c r="F24" s="27">
        <v>0</v>
      </c>
      <c r="G24" s="27">
        <f t="shared" ref="G24" si="7">E24*F24</f>
        <v>0</v>
      </c>
      <c r="H24" s="28"/>
      <c r="I24" s="29"/>
    </row>
    <row r="25" spans="1:9" s="33" customFormat="1" ht="15" customHeight="1" x14ac:dyDescent="0.2">
      <c r="A25" s="23" t="s">
        <v>67</v>
      </c>
      <c r="B25" s="24"/>
      <c r="C25" s="33" t="s">
        <v>133</v>
      </c>
      <c r="D25" s="33" t="s">
        <v>2</v>
      </c>
      <c r="E25" s="33">
        <v>1</v>
      </c>
      <c r="F25" s="27">
        <v>0</v>
      </c>
      <c r="G25" s="27">
        <f t="shared" ref="G25" si="8">E25*F25</f>
        <v>0</v>
      </c>
      <c r="H25" s="28"/>
      <c r="I25" s="29"/>
    </row>
    <row r="26" spans="1:9" s="33" customFormat="1" ht="15" customHeight="1" x14ac:dyDescent="0.2">
      <c r="A26" s="30" t="s">
        <v>84</v>
      </c>
      <c r="B26" s="24"/>
      <c r="C26" s="31" t="s">
        <v>5</v>
      </c>
      <c r="D26" s="32"/>
      <c r="E26" s="34"/>
      <c r="F26" s="27"/>
      <c r="G26" s="27"/>
      <c r="H26" s="28"/>
      <c r="I26" s="29"/>
    </row>
    <row r="27" spans="1:9" s="33" customFormat="1" ht="30" customHeight="1" x14ac:dyDescent="0.2">
      <c r="A27" s="23" t="s">
        <v>86</v>
      </c>
      <c r="B27" s="24"/>
      <c r="C27" s="35" t="s">
        <v>134</v>
      </c>
      <c r="D27" s="25" t="s">
        <v>2</v>
      </c>
      <c r="E27" s="26">
        <v>14</v>
      </c>
      <c r="F27" s="27">
        <v>0</v>
      </c>
      <c r="G27" s="27">
        <f>E27*F27</f>
        <v>0</v>
      </c>
      <c r="H27" s="28"/>
      <c r="I27" s="29"/>
    </row>
    <row r="28" spans="1:9" s="33" customFormat="1" ht="30" customHeight="1" x14ac:dyDescent="0.2">
      <c r="A28" s="23" t="s">
        <v>87</v>
      </c>
      <c r="B28" s="24"/>
      <c r="C28" s="35" t="s">
        <v>135</v>
      </c>
      <c r="D28" s="25" t="s">
        <v>2</v>
      </c>
      <c r="E28" s="26">
        <v>2</v>
      </c>
      <c r="F28" s="27">
        <v>0</v>
      </c>
      <c r="G28" s="27">
        <f>E28*F28</f>
        <v>0</v>
      </c>
      <c r="H28" s="28"/>
      <c r="I28" s="29"/>
    </row>
    <row r="29" spans="1:9" s="33" customFormat="1" ht="30" customHeight="1" x14ac:dyDescent="0.2">
      <c r="A29" s="23" t="s">
        <v>88</v>
      </c>
      <c r="B29" s="24"/>
      <c r="C29" s="35" t="s">
        <v>136</v>
      </c>
      <c r="D29" s="25" t="s">
        <v>2</v>
      </c>
      <c r="E29" s="26">
        <v>2</v>
      </c>
      <c r="F29" s="27">
        <v>0</v>
      </c>
      <c r="G29" s="27">
        <f>E29*F29</f>
        <v>0</v>
      </c>
      <c r="H29" s="28"/>
      <c r="I29" s="29"/>
    </row>
    <row r="30" spans="1:9" s="33" customFormat="1" ht="30" customHeight="1" x14ac:dyDescent="0.2">
      <c r="A30" s="23" t="s">
        <v>89</v>
      </c>
      <c r="B30" s="24"/>
      <c r="C30" s="35" t="s">
        <v>85</v>
      </c>
      <c r="D30" s="25" t="s">
        <v>2</v>
      </c>
      <c r="E30" s="26">
        <v>5</v>
      </c>
      <c r="F30" s="27">
        <v>0</v>
      </c>
      <c r="G30" s="27">
        <f>E30*F30</f>
        <v>0</v>
      </c>
      <c r="H30" s="28"/>
      <c r="I30" s="29"/>
    </row>
    <row r="31" spans="1:9" s="33" customFormat="1" ht="15" customHeight="1" x14ac:dyDescent="0.2">
      <c r="A31" s="23" t="s">
        <v>90</v>
      </c>
      <c r="B31" s="24"/>
      <c r="C31" s="35" t="s">
        <v>137</v>
      </c>
      <c r="D31" s="25" t="s">
        <v>2</v>
      </c>
      <c r="E31" s="26">
        <v>3</v>
      </c>
      <c r="F31" s="27">
        <v>0</v>
      </c>
      <c r="G31" s="27">
        <f>E31*F31</f>
        <v>0</v>
      </c>
      <c r="H31" s="28"/>
      <c r="I31" s="29"/>
    </row>
    <row r="32" spans="1:9" s="33" customFormat="1" ht="15" customHeight="1" x14ac:dyDescent="0.2">
      <c r="A32" s="23" t="s">
        <v>91</v>
      </c>
      <c r="B32" s="24"/>
      <c r="C32" s="35" t="s">
        <v>138</v>
      </c>
      <c r="D32" s="25" t="s">
        <v>2</v>
      </c>
      <c r="E32" s="26">
        <v>3</v>
      </c>
      <c r="F32" s="27">
        <v>0</v>
      </c>
      <c r="G32" s="27">
        <f>E32*F32</f>
        <v>0</v>
      </c>
      <c r="H32" s="28"/>
      <c r="I32" s="29"/>
    </row>
    <row r="33" spans="1:9" s="33" customFormat="1" ht="15" customHeight="1" x14ac:dyDescent="0.2">
      <c r="A33" s="30" t="s">
        <v>92</v>
      </c>
      <c r="B33" s="24"/>
      <c r="C33" s="31" t="s">
        <v>5</v>
      </c>
      <c r="D33" s="32"/>
      <c r="E33" s="34"/>
      <c r="F33" s="27"/>
      <c r="G33" s="27"/>
      <c r="H33" s="28"/>
      <c r="I33" s="29"/>
    </row>
    <row r="34" spans="1:9" s="33" customFormat="1" ht="30" customHeight="1" x14ac:dyDescent="0.2">
      <c r="A34" s="23" t="s">
        <v>93</v>
      </c>
      <c r="B34" s="24"/>
      <c r="C34" s="32" t="s">
        <v>139</v>
      </c>
      <c r="D34" s="25" t="s">
        <v>14</v>
      </c>
      <c r="E34" s="34">
        <v>2</v>
      </c>
      <c r="F34" s="27">
        <v>0</v>
      </c>
      <c r="G34" s="27">
        <f t="shared" ref="G34" si="9">E34*F34</f>
        <v>0</v>
      </c>
      <c r="H34" s="28"/>
      <c r="I34" s="29"/>
    </row>
    <row r="35" spans="1:9" s="33" customFormat="1" ht="30" customHeight="1" x14ac:dyDescent="0.2">
      <c r="A35" s="23" t="s">
        <v>94</v>
      </c>
      <c r="B35" s="24"/>
      <c r="C35" s="32" t="s">
        <v>140</v>
      </c>
      <c r="D35" s="25" t="s">
        <v>14</v>
      </c>
      <c r="E35" s="34">
        <v>2</v>
      </c>
      <c r="F35" s="27">
        <v>0</v>
      </c>
      <c r="G35" s="27">
        <f t="shared" ref="G35" si="10">E35*F35</f>
        <v>0</v>
      </c>
      <c r="H35" s="28"/>
      <c r="I35" s="29"/>
    </row>
    <row r="36" spans="1:9" s="33" customFormat="1" ht="30" customHeight="1" x14ac:dyDescent="0.2">
      <c r="A36" s="23" t="s">
        <v>95</v>
      </c>
      <c r="B36" s="24"/>
      <c r="C36" s="32" t="s">
        <v>141</v>
      </c>
      <c r="D36" s="25" t="s">
        <v>14</v>
      </c>
      <c r="E36" s="34">
        <v>4</v>
      </c>
      <c r="F36" s="27">
        <v>0</v>
      </c>
      <c r="G36" s="27">
        <f t="shared" ref="G36" si="11">E36*F36</f>
        <v>0</v>
      </c>
      <c r="H36" s="28"/>
      <c r="I36" s="29"/>
    </row>
    <row r="37" spans="1:9" s="33" customFormat="1" x14ac:dyDescent="0.2">
      <c r="A37" s="23" t="s">
        <v>97</v>
      </c>
      <c r="B37" s="24"/>
      <c r="C37" s="32" t="s">
        <v>70</v>
      </c>
      <c r="D37" s="33" t="s">
        <v>2</v>
      </c>
      <c r="E37" s="33">
        <v>4</v>
      </c>
      <c r="F37" s="27">
        <v>0</v>
      </c>
      <c r="G37" s="27">
        <f t="shared" ref="G37" si="12">E37*F37</f>
        <v>0</v>
      </c>
      <c r="H37" s="28"/>
      <c r="I37" s="29"/>
    </row>
    <row r="38" spans="1:9" s="33" customFormat="1" ht="15" customHeight="1" x14ac:dyDescent="0.2">
      <c r="A38" s="30" t="s">
        <v>98</v>
      </c>
      <c r="B38" s="24"/>
      <c r="C38" s="31" t="s">
        <v>5</v>
      </c>
      <c r="D38" s="32"/>
      <c r="E38" s="34"/>
      <c r="F38" s="27"/>
      <c r="G38" s="27"/>
      <c r="H38" s="28"/>
      <c r="I38" s="29"/>
    </row>
    <row r="39" spans="1:9" s="33" customFormat="1" ht="15" customHeight="1" x14ac:dyDescent="0.2">
      <c r="A39" s="23" t="s">
        <v>99</v>
      </c>
      <c r="B39" s="24"/>
      <c r="C39" s="32" t="s">
        <v>96</v>
      </c>
      <c r="D39" s="25" t="s">
        <v>14</v>
      </c>
      <c r="E39" s="34">
        <v>4</v>
      </c>
      <c r="F39" s="27">
        <v>0</v>
      </c>
      <c r="G39" s="27">
        <f t="shared" ref="G39" si="13">E39*F39</f>
        <v>0</v>
      </c>
      <c r="H39" s="28"/>
      <c r="I39" s="29"/>
    </row>
    <row r="40" spans="1:9" s="33" customFormat="1" ht="15" customHeight="1" x14ac:dyDescent="0.2">
      <c r="A40" s="30" t="s">
        <v>100</v>
      </c>
      <c r="B40" s="24"/>
      <c r="C40" s="31" t="s">
        <v>5</v>
      </c>
      <c r="D40" s="32"/>
      <c r="E40" s="26"/>
      <c r="F40" s="27"/>
      <c r="G40" s="27"/>
      <c r="H40" s="28"/>
      <c r="I40" s="29"/>
    </row>
    <row r="41" spans="1:9" s="33" customFormat="1" ht="15" customHeight="1" x14ac:dyDescent="0.2">
      <c r="A41" s="23" t="s">
        <v>101</v>
      </c>
      <c r="B41" s="24"/>
      <c r="C41" s="7" t="s">
        <v>142</v>
      </c>
      <c r="D41" s="25" t="s">
        <v>14</v>
      </c>
      <c r="E41" s="26">
        <v>1</v>
      </c>
      <c r="F41" s="27">
        <f>SUM(G6:G40)*0.15</f>
        <v>0</v>
      </c>
      <c r="G41" s="27">
        <f>E41*F41</f>
        <v>0</v>
      </c>
      <c r="H41" s="28"/>
      <c r="I41" s="29"/>
    </row>
    <row r="42" spans="1:9" s="33" customFormat="1" ht="15" customHeight="1" x14ac:dyDescent="0.2">
      <c r="A42" s="23"/>
      <c r="B42" s="24"/>
      <c r="C42" s="35"/>
      <c r="D42" s="25"/>
      <c r="E42" s="26"/>
      <c r="F42" s="27"/>
      <c r="G42" s="27"/>
      <c r="H42" s="28"/>
      <c r="I42" s="29"/>
    </row>
    <row r="43" spans="1:9" s="33" customFormat="1" ht="15" customHeight="1" x14ac:dyDescent="0.2">
      <c r="A43" s="23"/>
      <c r="B43" s="24"/>
      <c r="C43" s="36" t="s">
        <v>30</v>
      </c>
      <c r="D43" s="37"/>
      <c r="E43" s="38"/>
      <c r="F43" s="39"/>
      <c r="G43" s="40">
        <f>SUM(G6:G42)</f>
        <v>0</v>
      </c>
      <c r="H43" s="41"/>
      <c r="I43" s="42"/>
    </row>
    <row r="44" spans="1:9" s="33" customFormat="1" ht="15" customHeight="1" x14ac:dyDescent="0.2">
      <c r="A44" s="23"/>
      <c r="B44" s="24"/>
      <c r="C44" s="43"/>
      <c r="D44" s="32"/>
      <c r="E44" s="44"/>
      <c r="F44" s="27"/>
      <c r="G44" s="45"/>
      <c r="H44" s="46"/>
      <c r="I44" s="29"/>
    </row>
    <row r="45" spans="1:9" s="33" customFormat="1" ht="15" customHeight="1" x14ac:dyDescent="0.2">
      <c r="A45" s="23"/>
      <c r="B45" s="24"/>
      <c r="C45" s="43"/>
      <c r="D45" s="32"/>
      <c r="E45" s="44"/>
      <c r="F45" s="27"/>
      <c r="G45" s="45"/>
      <c r="H45" s="46"/>
      <c r="I45" s="29"/>
    </row>
    <row r="46" spans="1:9" s="33" customFormat="1" ht="15" customHeight="1" x14ac:dyDescent="0.2">
      <c r="A46" s="23"/>
      <c r="B46" s="24"/>
      <c r="C46" s="47" t="s">
        <v>15</v>
      </c>
      <c r="D46" s="32"/>
      <c r="E46" s="48"/>
      <c r="F46" s="27"/>
      <c r="G46" s="27"/>
      <c r="H46" s="28"/>
      <c r="I46" s="29"/>
    </row>
    <row r="47" spans="1:9" s="33" customFormat="1" ht="15" customHeight="1" x14ac:dyDescent="0.2">
      <c r="A47" s="23" t="s">
        <v>102</v>
      </c>
      <c r="B47" s="24"/>
      <c r="C47" s="35" t="s">
        <v>143</v>
      </c>
      <c r="D47" s="25" t="s">
        <v>4</v>
      </c>
      <c r="E47" s="48">
        <v>8</v>
      </c>
      <c r="F47" s="27">
        <v>0</v>
      </c>
      <c r="G47" s="27">
        <f>E47*F47</f>
        <v>0</v>
      </c>
      <c r="H47" s="28"/>
      <c r="I47" s="29"/>
    </row>
    <row r="48" spans="1:9" s="33" customFormat="1" ht="15" customHeight="1" x14ac:dyDescent="0.2">
      <c r="A48" s="23" t="s">
        <v>103</v>
      </c>
      <c r="B48" s="24"/>
      <c r="C48" s="35" t="s">
        <v>144</v>
      </c>
      <c r="D48" s="25" t="s">
        <v>4</v>
      </c>
      <c r="E48" s="48">
        <v>41</v>
      </c>
      <c r="F48" s="27">
        <v>0</v>
      </c>
      <c r="G48" s="27">
        <f>E48*F48</f>
        <v>0</v>
      </c>
      <c r="H48" s="28"/>
      <c r="I48" s="29"/>
    </row>
    <row r="49" spans="1:9" s="33" customFormat="1" ht="15" customHeight="1" x14ac:dyDescent="0.2">
      <c r="A49" s="23" t="s">
        <v>104</v>
      </c>
      <c r="B49" s="24"/>
      <c r="C49" s="35" t="s">
        <v>145</v>
      </c>
      <c r="D49" s="25" t="s">
        <v>4</v>
      </c>
      <c r="E49" s="48">
        <v>36</v>
      </c>
      <c r="F49" s="27">
        <v>0</v>
      </c>
      <c r="G49" s="27">
        <f>E49*F49</f>
        <v>0</v>
      </c>
      <c r="H49" s="28"/>
      <c r="I49" s="29"/>
    </row>
    <row r="50" spans="1:9" s="33" customFormat="1" ht="15" customHeight="1" x14ac:dyDescent="0.2">
      <c r="A50" s="23" t="s">
        <v>105</v>
      </c>
      <c r="B50" s="24"/>
      <c r="C50" s="35" t="s">
        <v>146</v>
      </c>
      <c r="D50" s="25" t="s">
        <v>4</v>
      </c>
      <c r="E50" s="48">
        <v>25</v>
      </c>
      <c r="F50" s="27">
        <v>0</v>
      </c>
      <c r="G50" s="27">
        <f>E50*F50</f>
        <v>0</v>
      </c>
      <c r="H50" s="28"/>
      <c r="I50" s="29"/>
    </row>
    <row r="51" spans="1:9" s="33" customFormat="1" ht="15" customHeight="1" x14ac:dyDescent="0.2">
      <c r="A51" s="23" t="s">
        <v>106</v>
      </c>
      <c r="B51" s="24"/>
      <c r="C51" s="35" t="s">
        <v>147</v>
      </c>
      <c r="D51" s="25" t="s">
        <v>4</v>
      </c>
      <c r="E51" s="48">
        <v>14</v>
      </c>
      <c r="F51" s="27">
        <v>0</v>
      </c>
      <c r="G51" s="27">
        <f>E51*F51</f>
        <v>0</v>
      </c>
      <c r="H51" s="28"/>
      <c r="I51" s="29"/>
    </row>
    <row r="52" spans="1:9" s="33" customFormat="1" ht="15" customHeight="1" x14ac:dyDescent="0.2">
      <c r="A52" s="30" t="s">
        <v>107</v>
      </c>
      <c r="B52" s="24"/>
      <c r="C52" s="31" t="s">
        <v>5</v>
      </c>
      <c r="D52" s="32"/>
      <c r="E52" s="26"/>
      <c r="F52" s="27"/>
      <c r="G52" s="27"/>
      <c r="H52" s="28"/>
      <c r="I52" s="29"/>
    </row>
    <row r="53" spans="1:9" s="33" customFormat="1" ht="15" customHeight="1" x14ac:dyDescent="0.2">
      <c r="A53" s="23"/>
      <c r="B53" s="24"/>
      <c r="C53" s="7"/>
      <c r="D53" s="25"/>
      <c r="E53" s="26"/>
      <c r="F53" s="27"/>
      <c r="G53" s="27"/>
      <c r="H53" s="28"/>
      <c r="I53" s="29"/>
    </row>
    <row r="54" spans="1:9" s="33" customFormat="1" ht="15" customHeight="1" x14ac:dyDescent="0.2">
      <c r="A54" s="23"/>
      <c r="B54" s="24"/>
      <c r="C54" s="36" t="s">
        <v>31</v>
      </c>
      <c r="D54" s="37"/>
      <c r="E54" s="38"/>
      <c r="F54" s="39"/>
      <c r="G54" s="40">
        <f>SUM(G47:G53)</f>
        <v>0</v>
      </c>
      <c r="H54" s="41"/>
      <c r="I54" s="42"/>
    </row>
    <row r="55" spans="1:9" s="33" customFormat="1" ht="15" customHeight="1" x14ac:dyDescent="0.2">
      <c r="A55" s="23"/>
      <c r="B55" s="24"/>
      <c r="C55" s="43"/>
      <c r="D55" s="32"/>
      <c r="E55" s="44"/>
      <c r="F55" s="27"/>
      <c r="G55" s="45"/>
      <c r="H55" s="46"/>
      <c r="I55" s="29"/>
    </row>
    <row r="56" spans="1:9" s="33" customFormat="1" ht="15" customHeight="1" x14ac:dyDescent="0.2">
      <c r="A56" s="23"/>
      <c r="B56" s="24"/>
      <c r="C56" s="7"/>
      <c r="D56" s="25"/>
      <c r="E56" s="26"/>
      <c r="F56" s="27"/>
      <c r="G56" s="27"/>
      <c r="H56" s="28"/>
      <c r="I56" s="29"/>
    </row>
    <row r="57" spans="1:9" s="33" customFormat="1" ht="15" customHeight="1" x14ac:dyDescent="0.2">
      <c r="A57" s="23"/>
      <c r="B57" s="24"/>
      <c r="C57" s="47" t="s">
        <v>6</v>
      </c>
      <c r="D57" s="32"/>
      <c r="E57" s="48"/>
      <c r="F57" s="27"/>
      <c r="G57" s="27"/>
      <c r="H57" s="28"/>
      <c r="I57" s="29"/>
    </row>
    <row r="58" spans="1:9" s="33" customFormat="1" ht="30" customHeight="1" x14ac:dyDescent="0.2">
      <c r="A58" s="23" t="s">
        <v>108</v>
      </c>
      <c r="B58" s="24"/>
      <c r="C58" s="25" t="s">
        <v>112</v>
      </c>
      <c r="D58" s="25" t="s">
        <v>4</v>
      </c>
      <c r="E58" s="26">
        <v>96</v>
      </c>
      <c r="F58" s="27">
        <v>0</v>
      </c>
      <c r="G58" s="27">
        <f t="shared" ref="G58" si="14">E58*F58</f>
        <v>0</v>
      </c>
      <c r="H58" s="28"/>
      <c r="I58" s="29"/>
    </row>
    <row r="59" spans="1:9" s="33" customFormat="1" ht="30" customHeight="1" x14ac:dyDescent="0.2">
      <c r="A59" s="23" t="s">
        <v>153</v>
      </c>
      <c r="B59" s="24"/>
      <c r="C59" s="25" t="s">
        <v>148</v>
      </c>
      <c r="D59" s="25" t="s">
        <v>4</v>
      </c>
      <c r="E59" s="26">
        <v>9</v>
      </c>
      <c r="F59" s="27">
        <v>0</v>
      </c>
      <c r="G59" s="27">
        <f t="shared" ref="G59:G60" si="15">E59*F59</f>
        <v>0</v>
      </c>
      <c r="H59" s="28"/>
      <c r="I59" s="29"/>
    </row>
    <row r="60" spans="1:9" s="33" customFormat="1" ht="30" customHeight="1" x14ac:dyDescent="0.2">
      <c r="A60" s="23" t="s">
        <v>154</v>
      </c>
      <c r="B60" s="24"/>
      <c r="C60" s="25" t="s">
        <v>111</v>
      </c>
      <c r="D60" s="25" t="s">
        <v>4</v>
      </c>
      <c r="E60" s="26">
        <v>12</v>
      </c>
      <c r="F60" s="27">
        <v>0</v>
      </c>
      <c r="G60" s="27">
        <f t="shared" si="15"/>
        <v>0</v>
      </c>
      <c r="H60" s="28"/>
      <c r="I60" s="29"/>
    </row>
    <row r="61" spans="1:9" s="33" customFormat="1" ht="30" customHeight="1" x14ac:dyDescent="0.2">
      <c r="A61" s="23" t="s">
        <v>155</v>
      </c>
      <c r="B61" s="24"/>
      <c r="C61" s="25" t="s">
        <v>149</v>
      </c>
      <c r="D61" s="25" t="s">
        <v>4</v>
      </c>
      <c r="E61" s="26">
        <v>8</v>
      </c>
      <c r="F61" s="27">
        <v>0</v>
      </c>
      <c r="G61" s="27">
        <f t="shared" ref="G61" si="16">E61*F61</f>
        <v>0</v>
      </c>
      <c r="H61" s="28"/>
      <c r="I61" s="29"/>
    </row>
    <row r="62" spans="1:9" s="33" customFormat="1" ht="25.5" x14ac:dyDescent="0.2">
      <c r="A62" s="23" t="s">
        <v>156</v>
      </c>
      <c r="B62" s="24"/>
      <c r="C62" s="25" t="s">
        <v>150</v>
      </c>
      <c r="D62" s="25" t="s">
        <v>4</v>
      </c>
      <c r="E62" s="34">
        <v>14</v>
      </c>
      <c r="F62" s="27">
        <v>0</v>
      </c>
      <c r="G62" s="27">
        <f t="shared" ref="G62" si="17">E62*F62</f>
        <v>0</v>
      </c>
      <c r="H62" s="28"/>
      <c r="I62" s="29"/>
    </row>
    <row r="63" spans="1:9" s="33" customFormat="1" ht="25.5" x14ac:dyDescent="0.2">
      <c r="A63" s="23" t="s">
        <v>157</v>
      </c>
      <c r="B63" s="24"/>
      <c r="C63" s="25" t="s">
        <v>151</v>
      </c>
      <c r="D63" s="25" t="s">
        <v>4</v>
      </c>
      <c r="E63" s="34">
        <v>4</v>
      </c>
      <c r="F63" s="27">
        <v>0</v>
      </c>
      <c r="G63" s="27">
        <f t="shared" ref="G63" si="18">E63*F63</f>
        <v>0</v>
      </c>
      <c r="H63" s="28"/>
      <c r="I63" s="29"/>
    </row>
    <row r="64" spans="1:9" s="33" customFormat="1" ht="25.5" x14ac:dyDescent="0.2">
      <c r="A64" s="23" t="s">
        <v>158</v>
      </c>
      <c r="B64" s="24"/>
      <c r="C64" s="25" t="s">
        <v>152</v>
      </c>
      <c r="D64" s="25" t="s">
        <v>4</v>
      </c>
      <c r="E64" s="34">
        <v>6</v>
      </c>
      <c r="F64" s="27">
        <v>0</v>
      </c>
      <c r="G64" s="27">
        <f t="shared" ref="G64" si="19">E64*F64</f>
        <v>0</v>
      </c>
      <c r="H64" s="28"/>
      <c r="I64" s="29"/>
    </row>
    <row r="65" spans="1:9" s="33" customFormat="1" ht="15" customHeight="1" x14ac:dyDescent="0.2">
      <c r="A65" s="30" t="s">
        <v>159</v>
      </c>
      <c r="B65" s="24"/>
      <c r="C65" s="31" t="s">
        <v>5</v>
      </c>
      <c r="D65" s="32"/>
      <c r="E65" s="26"/>
      <c r="F65" s="27"/>
      <c r="G65" s="27"/>
      <c r="H65" s="28"/>
      <c r="I65" s="29"/>
    </row>
    <row r="66" spans="1:9" ht="15" customHeight="1" x14ac:dyDescent="0.2"/>
    <row r="67" spans="1:9" s="33" customFormat="1" ht="15" customHeight="1" x14ac:dyDescent="0.2">
      <c r="A67" s="23"/>
      <c r="B67" s="24"/>
      <c r="C67" s="36" t="s">
        <v>32</v>
      </c>
      <c r="D67" s="37"/>
      <c r="E67" s="38"/>
      <c r="F67" s="39"/>
      <c r="G67" s="40">
        <f>SUM(G58:G66)</f>
        <v>0</v>
      </c>
      <c r="H67" s="41"/>
      <c r="I67" s="42"/>
    </row>
    <row r="68" spans="1:9" s="33" customFormat="1" ht="15" customHeight="1" x14ac:dyDescent="0.2">
      <c r="A68" s="23"/>
      <c r="B68" s="24"/>
      <c r="C68" s="43"/>
      <c r="D68" s="32"/>
      <c r="E68" s="44"/>
      <c r="F68" s="27"/>
      <c r="G68" s="45"/>
      <c r="H68" s="46"/>
      <c r="I68" s="29"/>
    </row>
    <row r="69" spans="1:9" s="33" customFormat="1" ht="15" customHeight="1" x14ac:dyDescent="0.2">
      <c r="A69" s="23"/>
      <c r="B69" s="24"/>
      <c r="C69" s="43"/>
      <c r="D69" s="32"/>
      <c r="E69" s="44"/>
      <c r="F69" s="27"/>
      <c r="G69" s="45"/>
      <c r="H69" s="46"/>
      <c r="I69" s="29"/>
    </row>
    <row r="70" spans="1:9" ht="15" customHeight="1" x14ac:dyDescent="0.2">
      <c r="C70" s="64" t="s">
        <v>160</v>
      </c>
      <c r="I70" s="65"/>
    </row>
    <row r="71" spans="1:9" ht="30" customHeight="1" x14ac:dyDescent="0.2">
      <c r="A71" s="58" t="s">
        <v>167</v>
      </c>
      <c r="B71" s="59" t="s">
        <v>161</v>
      </c>
      <c r="C71" s="32" t="s">
        <v>162</v>
      </c>
      <c r="D71" s="32" t="s">
        <v>2</v>
      </c>
      <c r="E71" s="44">
        <v>2</v>
      </c>
      <c r="F71" s="27">
        <v>0</v>
      </c>
      <c r="G71" s="27">
        <f t="shared" ref="G71" si="20">E71*F71</f>
        <v>0</v>
      </c>
      <c r="I71" s="65"/>
    </row>
    <row r="72" spans="1:9" ht="15" customHeight="1" x14ac:dyDescent="0.2">
      <c r="A72" s="58" t="s">
        <v>168</v>
      </c>
      <c r="B72" s="59" t="s">
        <v>161</v>
      </c>
      <c r="C72" s="32" t="s">
        <v>163</v>
      </c>
      <c r="D72" s="32" t="s">
        <v>2</v>
      </c>
      <c r="E72" s="44">
        <v>2</v>
      </c>
      <c r="F72" s="27">
        <v>0</v>
      </c>
      <c r="G72" s="27">
        <f>E72*F72</f>
        <v>0</v>
      </c>
      <c r="I72" s="65"/>
    </row>
    <row r="73" spans="1:9" ht="15" customHeight="1" x14ac:dyDescent="0.2">
      <c r="A73" s="58" t="s">
        <v>169</v>
      </c>
      <c r="B73" s="59" t="s">
        <v>161</v>
      </c>
      <c r="C73" s="32" t="s">
        <v>164</v>
      </c>
      <c r="D73" s="32" t="s">
        <v>2</v>
      </c>
      <c r="E73" s="44">
        <v>2</v>
      </c>
      <c r="F73" s="27">
        <v>0</v>
      </c>
      <c r="G73" s="27">
        <f t="shared" ref="G73:G74" si="21">E73*F73</f>
        <v>0</v>
      </c>
      <c r="I73" s="65"/>
    </row>
    <row r="74" spans="1:9" ht="15" customHeight="1" x14ac:dyDescent="0.2">
      <c r="A74" s="58" t="s">
        <v>170</v>
      </c>
      <c r="B74" s="59" t="s">
        <v>161</v>
      </c>
      <c r="C74" s="32" t="s">
        <v>165</v>
      </c>
      <c r="D74" s="32" t="s">
        <v>2</v>
      </c>
      <c r="E74" s="44">
        <v>1</v>
      </c>
      <c r="F74" s="27">
        <v>0</v>
      </c>
      <c r="G74" s="27">
        <f t="shared" si="21"/>
        <v>0</v>
      </c>
      <c r="I74" s="65"/>
    </row>
    <row r="75" spans="1:9" s="33" customFormat="1" ht="15" customHeight="1" x14ac:dyDescent="0.2">
      <c r="A75" s="30" t="s">
        <v>171</v>
      </c>
      <c r="B75" s="24"/>
      <c r="C75" s="31" t="s">
        <v>5</v>
      </c>
      <c r="D75" s="32"/>
      <c r="E75" s="26"/>
      <c r="F75" s="27"/>
      <c r="G75" s="27"/>
      <c r="H75" s="28"/>
      <c r="I75" s="29"/>
    </row>
    <row r="76" spans="1:9" ht="15" customHeight="1" x14ac:dyDescent="0.2">
      <c r="A76" s="58" t="s">
        <v>172</v>
      </c>
      <c r="C76" s="32" t="s">
        <v>187</v>
      </c>
      <c r="D76" s="25" t="s">
        <v>4</v>
      </c>
      <c r="E76" s="26">
        <v>14</v>
      </c>
      <c r="F76" s="27">
        <v>0</v>
      </c>
      <c r="G76" s="27">
        <f>E76*F76</f>
        <v>0</v>
      </c>
      <c r="I76" s="65"/>
    </row>
    <row r="77" spans="1:9" ht="15" customHeight="1" x14ac:dyDescent="0.2">
      <c r="A77" s="58" t="s">
        <v>173</v>
      </c>
      <c r="C77" s="32" t="s">
        <v>71</v>
      </c>
      <c r="D77" s="25" t="s">
        <v>14</v>
      </c>
      <c r="E77" s="44">
        <v>1</v>
      </c>
      <c r="F77" s="27">
        <v>0</v>
      </c>
      <c r="G77" s="27">
        <f t="shared" ref="G77:G79" si="22">E77*F77</f>
        <v>0</v>
      </c>
      <c r="I77" s="65"/>
    </row>
    <row r="78" spans="1:9" ht="15" customHeight="1" x14ac:dyDescent="0.2">
      <c r="A78" s="58" t="s">
        <v>174</v>
      </c>
      <c r="C78" s="32" t="s">
        <v>76</v>
      </c>
      <c r="D78" s="32" t="s">
        <v>19</v>
      </c>
      <c r="E78" s="44">
        <v>2</v>
      </c>
      <c r="F78" s="27">
        <v>0</v>
      </c>
      <c r="G78" s="27">
        <f t="shared" si="22"/>
        <v>0</v>
      </c>
      <c r="I78" s="65"/>
    </row>
    <row r="79" spans="1:9" ht="15" customHeight="1" x14ac:dyDescent="0.2">
      <c r="A79" s="58" t="s">
        <v>175</v>
      </c>
      <c r="C79" s="32" t="s">
        <v>113</v>
      </c>
      <c r="D79" s="32" t="s">
        <v>14</v>
      </c>
      <c r="E79" s="44">
        <v>2</v>
      </c>
      <c r="F79" s="27">
        <v>0</v>
      </c>
      <c r="G79" s="27">
        <f t="shared" si="22"/>
        <v>0</v>
      </c>
      <c r="I79" s="65"/>
    </row>
    <row r="80" spans="1:9" ht="15" customHeight="1" x14ac:dyDescent="0.2">
      <c r="A80" s="58" t="s">
        <v>176</v>
      </c>
      <c r="C80" s="32" t="s">
        <v>74</v>
      </c>
      <c r="D80" s="32" t="s">
        <v>14</v>
      </c>
      <c r="E80" s="44">
        <v>2</v>
      </c>
      <c r="F80" s="27">
        <v>0</v>
      </c>
      <c r="G80" s="27">
        <f>E80*F80</f>
        <v>0</v>
      </c>
      <c r="I80" s="65"/>
    </row>
    <row r="81" spans="1:9" ht="15" customHeight="1" x14ac:dyDescent="0.2">
      <c r="A81" s="58" t="s">
        <v>177</v>
      </c>
      <c r="C81" s="32" t="s">
        <v>166</v>
      </c>
      <c r="D81" s="32" t="s">
        <v>14</v>
      </c>
      <c r="E81" s="44">
        <v>1</v>
      </c>
      <c r="F81" s="27">
        <v>0</v>
      </c>
      <c r="G81" s="27">
        <f>E81*F81</f>
        <v>0</v>
      </c>
      <c r="I81" s="65"/>
    </row>
    <row r="82" spans="1:9" ht="15" customHeight="1" x14ac:dyDescent="0.2">
      <c r="A82" s="58" t="s">
        <v>178</v>
      </c>
      <c r="C82" s="32" t="s">
        <v>75</v>
      </c>
      <c r="D82" s="32" t="s">
        <v>2</v>
      </c>
      <c r="E82" s="44">
        <v>2</v>
      </c>
      <c r="F82" s="27">
        <v>0</v>
      </c>
      <c r="G82" s="27">
        <f>E82*F82</f>
        <v>0</v>
      </c>
      <c r="I82" s="65"/>
    </row>
    <row r="83" spans="1:9" ht="15" customHeight="1" x14ac:dyDescent="0.2">
      <c r="A83" s="58" t="s">
        <v>179</v>
      </c>
      <c r="C83" s="32" t="s">
        <v>114</v>
      </c>
      <c r="D83" s="32" t="s">
        <v>2</v>
      </c>
      <c r="E83" s="44">
        <v>2</v>
      </c>
      <c r="F83" s="27">
        <v>0</v>
      </c>
      <c r="G83" s="27">
        <f>E83*F83</f>
        <v>0</v>
      </c>
      <c r="I83" s="65"/>
    </row>
    <row r="84" spans="1:9" s="33" customFormat="1" ht="15" customHeight="1" x14ac:dyDescent="0.2">
      <c r="A84" s="30" t="s">
        <v>180</v>
      </c>
      <c r="B84" s="24"/>
      <c r="C84" s="31" t="s">
        <v>5</v>
      </c>
      <c r="D84" s="32"/>
      <c r="E84" s="26"/>
      <c r="F84" s="27"/>
      <c r="G84" s="27"/>
      <c r="H84" s="28"/>
      <c r="I84" s="29"/>
    </row>
    <row r="85" spans="1:9" s="33" customFormat="1" ht="15" customHeight="1" x14ac:dyDescent="0.2">
      <c r="A85" s="30"/>
      <c r="B85" s="24"/>
      <c r="C85" s="31"/>
      <c r="D85" s="32"/>
      <c r="E85" s="26"/>
      <c r="F85" s="27"/>
      <c r="G85" s="27"/>
      <c r="H85" s="28"/>
      <c r="I85" s="29"/>
    </row>
    <row r="86" spans="1:9" s="33" customFormat="1" ht="15" customHeight="1" x14ac:dyDescent="0.2">
      <c r="A86" s="23"/>
      <c r="B86" s="24"/>
      <c r="C86" s="36" t="s">
        <v>181</v>
      </c>
      <c r="D86" s="37"/>
      <c r="E86" s="38"/>
      <c r="F86" s="39"/>
      <c r="G86" s="40">
        <f>SUM(G71:G85)</f>
        <v>0</v>
      </c>
      <c r="H86" s="41"/>
      <c r="I86" s="42"/>
    </row>
    <row r="87" spans="1:9" s="33" customFormat="1" ht="15" customHeight="1" x14ac:dyDescent="0.2">
      <c r="A87" s="23"/>
      <c r="B87" s="24"/>
      <c r="C87" s="43"/>
      <c r="D87" s="32"/>
      <c r="E87" s="44"/>
      <c r="F87" s="27"/>
      <c r="G87" s="45"/>
      <c r="H87" s="46"/>
      <c r="I87" s="29"/>
    </row>
    <row r="88" spans="1:9" s="22" customFormat="1" ht="15" customHeight="1" x14ac:dyDescent="0.2">
      <c r="A88" s="18"/>
      <c r="B88" s="19"/>
      <c r="C88" s="20" t="s">
        <v>182</v>
      </c>
      <c r="D88" s="20"/>
      <c r="E88" s="20"/>
      <c r="F88" s="49"/>
      <c r="G88" s="50">
        <f>G43+G54+G67+G86</f>
        <v>0</v>
      </c>
      <c r="H88" s="49"/>
      <c r="I88" s="51"/>
    </row>
    <row r="89" spans="1:9" s="33" customFormat="1" ht="15" customHeight="1" x14ac:dyDescent="0.2">
      <c r="A89" s="23"/>
      <c r="B89" s="24"/>
      <c r="C89" s="43"/>
      <c r="D89" s="32"/>
      <c r="E89" s="44"/>
      <c r="F89" s="27"/>
      <c r="G89" s="45"/>
      <c r="H89" s="46"/>
      <c r="I89" s="52"/>
    </row>
    <row r="91" spans="1:9" s="63" customFormat="1" ht="12.75" customHeight="1" x14ac:dyDescent="0.2">
      <c r="A91" s="18"/>
      <c r="B91" s="19"/>
      <c r="C91" s="20" t="s">
        <v>183</v>
      </c>
      <c r="D91" s="20"/>
      <c r="E91" s="20"/>
      <c r="F91" s="20"/>
      <c r="G91" s="20"/>
      <c r="H91" s="20"/>
      <c r="I91" s="21"/>
    </row>
    <row r="92" spans="1:9" ht="15" customHeight="1" x14ac:dyDescent="0.2">
      <c r="A92" s="58" t="s">
        <v>33</v>
      </c>
      <c r="B92" s="59" t="s">
        <v>161</v>
      </c>
      <c r="C92" s="32" t="s">
        <v>184</v>
      </c>
      <c r="D92" s="32" t="s">
        <v>2</v>
      </c>
      <c r="E92" s="44">
        <v>1</v>
      </c>
      <c r="F92" s="27">
        <v>0</v>
      </c>
      <c r="G92" s="27">
        <f>E92*F92</f>
        <v>0</v>
      </c>
      <c r="I92" s="65"/>
    </row>
    <row r="93" spans="1:9" ht="15" customHeight="1" x14ac:dyDescent="0.2">
      <c r="A93" s="58" t="s">
        <v>46</v>
      </c>
      <c r="B93" s="59" t="s">
        <v>161</v>
      </c>
      <c r="C93" s="32" t="s">
        <v>185</v>
      </c>
      <c r="D93" s="32" t="s">
        <v>2</v>
      </c>
      <c r="E93" s="44">
        <v>1</v>
      </c>
      <c r="F93" s="27">
        <v>0</v>
      </c>
      <c r="G93" s="27">
        <f>E93*F93</f>
        <v>0</v>
      </c>
      <c r="I93" s="65"/>
    </row>
    <row r="94" spans="1:9" ht="15" customHeight="1" x14ac:dyDescent="0.2">
      <c r="A94" s="58" t="s">
        <v>47</v>
      </c>
      <c r="B94" s="59" t="s">
        <v>161</v>
      </c>
      <c r="C94" s="32" t="s">
        <v>186</v>
      </c>
      <c r="D94" s="32" t="s">
        <v>2</v>
      </c>
      <c r="E94" s="44">
        <v>2</v>
      </c>
      <c r="F94" s="27">
        <v>0</v>
      </c>
      <c r="G94" s="27">
        <f>E94*F94</f>
        <v>0</v>
      </c>
      <c r="I94" s="65"/>
    </row>
    <row r="95" spans="1:9" s="33" customFormat="1" ht="15" customHeight="1" x14ac:dyDescent="0.2">
      <c r="A95" s="30" t="s">
        <v>48</v>
      </c>
      <c r="B95" s="24"/>
      <c r="C95" s="31" t="s">
        <v>5</v>
      </c>
      <c r="D95" s="32"/>
      <c r="E95" s="26"/>
      <c r="F95" s="27"/>
      <c r="G95" s="27"/>
      <c r="H95" s="28"/>
      <c r="I95" s="29"/>
    </row>
    <row r="96" spans="1:9" x14ac:dyDescent="0.2">
      <c r="A96" s="58" t="s">
        <v>49</v>
      </c>
      <c r="C96" s="32" t="s">
        <v>187</v>
      </c>
      <c r="D96" s="25" t="s">
        <v>4</v>
      </c>
      <c r="E96" s="26">
        <v>54</v>
      </c>
      <c r="F96" s="27">
        <v>0</v>
      </c>
      <c r="G96" s="27">
        <f>E96*F96</f>
        <v>0</v>
      </c>
      <c r="I96" s="65"/>
    </row>
    <row r="97" spans="1:9" x14ac:dyDescent="0.2">
      <c r="A97" s="58" t="s">
        <v>50</v>
      </c>
      <c r="C97" s="32" t="s">
        <v>71</v>
      </c>
      <c r="D97" s="25" t="s">
        <v>14</v>
      </c>
      <c r="E97" s="44">
        <v>1</v>
      </c>
      <c r="F97" s="27">
        <v>0</v>
      </c>
      <c r="G97" s="27">
        <f t="shared" ref="G97:G98" si="23">E97*F97</f>
        <v>0</v>
      </c>
      <c r="I97" s="65"/>
    </row>
    <row r="98" spans="1:9" x14ac:dyDescent="0.2">
      <c r="A98" s="58" t="s">
        <v>51</v>
      </c>
      <c r="C98" s="32" t="s">
        <v>76</v>
      </c>
      <c r="D98" s="32" t="s">
        <v>19</v>
      </c>
      <c r="E98" s="44">
        <v>5</v>
      </c>
      <c r="F98" s="27">
        <v>0</v>
      </c>
      <c r="G98" s="27">
        <f t="shared" si="23"/>
        <v>0</v>
      </c>
      <c r="I98" s="65"/>
    </row>
    <row r="99" spans="1:9" ht="14.25" customHeight="1" x14ac:dyDescent="0.2">
      <c r="A99" s="58" t="s">
        <v>52</v>
      </c>
      <c r="C99" s="32" t="s">
        <v>74</v>
      </c>
      <c r="D99" s="32" t="s">
        <v>14</v>
      </c>
      <c r="E99" s="44">
        <v>1</v>
      </c>
      <c r="F99" s="27">
        <v>0</v>
      </c>
      <c r="G99" s="27">
        <f>E99*F99</f>
        <v>0</v>
      </c>
      <c r="I99" s="65"/>
    </row>
    <row r="100" spans="1:9" ht="14.25" customHeight="1" x14ac:dyDescent="0.2">
      <c r="A100" s="58" t="s">
        <v>53</v>
      </c>
      <c r="C100" s="32" t="s">
        <v>113</v>
      </c>
      <c r="D100" s="32" t="s">
        <v>14</v>
      </c>
      <c r="E100" s="44">
        <v>1</v>
      </c>
      <c r="F100" s="27">
        <v>0</v>
      </c>
      <c r="G100" s="27">
        <f>E100*F100</f>
        <v>0</v>
      </c>
      <c r="I100" s="65"/>
    </row>
    <row r="101" spans="1:9" ht="14.25" customHeight="1" x14ac:dyDescent="0.2">
      <c r="A101" s="58" t="s">
        <v>54</v>
      </c>
      <c r="C101" s="32" t="s">
        <v>75</v>
      </c>
      <c r="D101" s="32" t="s">
        <v>2</v>
      </c>
      <c r="E101" s="44">
        <v>1</v>
      </c>
      <c r="F101" s="27">
        <v>0</v>
      </c>
      <c r="G101" s="27">
        <f>E101*F101</f>
        <v>0</v>
      </c>
      <c r="I101" s="65"/>
    </row>
    <row r="102" spans="1:9" ht="14.25" customHeight="1" x14ac:dyDescent="0.2">
      <c r="A102" s="58" t="s">
        <v>55</v>
      </c>
      <c r="C102" s="32" t="s">
        <v>115</v>
      </c>
      <c r="D102" s="32" t="s">
        <v>2</v>
      </c>
      <c r="E102" s="44">
        <v>3</v>
      </c>
      <c r="F102" s="27">
        <v>0</v>
      </c>
      <c r="G102" s="27">
        <f t="shared" ref="G102:G103" si="24">E102*F102</f>
        <v>0</v>
      </c>
      <c r="I102" s="65"/>
    </row>
    <row r="103" spans="1:9" ht="14.25" customHeight="1" x14ac:dyDescent="0.2">
      <c r="A103" s="58" t="s">
        <v>58</v>
      </c>
      <c r="C103" s="32" t="s">
        <v>77</v>
      </c>
      <c r="D103" s="32" t="s">
        <v>2</v>
      </c>
      <c r="E103" s="44">
        <v>1</v>
      </c>
      <c r="F103" s="27">
        <v>0</v>
      </c>
      <c r="G103" s="27">
        <f t="shared" si="24"/>
        <v>0</v>
      </c>
      <c r="I103" s="65"/>
    </row>
    <row r="104" spans="1:9" ht="15" customHeight="1" x14ac:dyDescent="0.2">
      <c r="A104" s="58" t="s">
        <v>59</v>
      </c>
      <c r="C104" s="32" t="s">
        <v>166</v>
      </c>
      <c r="D104" s="32" t="s">
        <v>14</v>
      </c>
      <c r="E104" s="44">
        <v>1</v>
      </c>
      <c r="F104" s="27">
        <v>0</v>
      </c>
      <c r="G104" s="27">
        <f>E104*F104</f>
        <v>0</v>
      </c>
      <c r="I104" s="65"/>
    </row>
    <row r="105" spans="1:9" s="33" customFormat="1" x14ac:dyDescent="0.2">
      <c r="A105" s="30" t="s">
        <v>60</v>
      </c>
      <c r="B105" s="24"/>
      <c r="C105" s="31" t="s">
        <v>5</v>
      </c>
      <c r="D105" s="32"/>
      <c r="E105" s="26"/>
      <c r="F105" s="27"/>
      <c r="G105" s="27"/>
      <c r="H105" s="28"/>
      <c r="I105" s="29"/>
    </row>
    <row r="107" spans="1:9" s="22" customFormat="1" ht="12.75" customHeight="1" x14ac:dyDescent="0.2">
      <c r="A107" s="18"/>
      <c r="B107" s="19"/>
      <c r="C107" s="20" t="s">
        <v>72</v>
      </c>
      <c r="D107" s="20"/>
      <c r="E107" s="20"/>
      <c r="F107" s="49"/>
      <c r="G107" s="50">
        <f>SUM(G92:G106)</f>
        <v>0</v>
      </c>
      <c r="H107" s="49"/>
      <c r="I107" s="51"/>
    </row>
    <row r="109" spans="1:9" x14ac:dyDescent="0.2">
      <c r="I109" s="65"/>
    </row>
    <row r="110" spans="1:9" s="69" customFormat="1" ht="12.75" customHeight="1" x14ac:dyDescent="0.2">
      <c r="A110" s="66"/>
      <c r="B110" s="67"/>
      <c r="C110" s="68" t="s">
        <v>23</v>
      </c>
      <c r="D110" s="68"/>
      <c r="E110" s="68"/>
      <c r="F110" s="68"/>
      <c r="G110" s="68"/>
      <c r="H110" s="68"/>
      <c r="I110" s="68"/>
    </row>
    <row r="111" spans="1:9" s="33" customFormat="1" ht="54.75" customHeight="1" x14ac:dyDescent="0.2">
      <c r="A111" s="23" t="s">
        <v>57</v>
      </c>
      <c r="B111" s="24" t="s">
        <v>61</v>
      </c>
      <c r="C111" s="25" t="s">
        <v>188</v>
      </c>
      <c r="D111" s="25" t="s">
        <v>14</v>
      </c>
      <c r="E111" s="26">
        <v>1</v>
      </c>
      <c r="F111" s="27">
        <v>0</v>
      </c>
      <c r="G111" s="27">
        <f t="shared" ref="G111" si="25">E111*F111</f>
        <v>0</v>
      </c>
      <c r="H111" s="28"/>
      <c r="I111" s="29"/>
    </row>
    <row r="112" spans="1:9" s="33" customFormat="1" ht="12.75" customHeight="1" x14ac:dyDescent="0.2">
      <c r="A112" s="23"/>
      <c r="B112" s="24"/>
      <c r="C112" s="25"/>
      <c r="D112" s="25"/>
      <c r="E112" s="26"/>
      <c r="F112" s="27"/>
      <c r="G112" s="27"/>
      <c r="H112" s="28"/>
      <c r="I112" s="29"/>
    </row>
    <row r="113" spans="1:9" x14ac:dyDescent="0.2">
      <c r="A113" s="53"/>
      <c r="B113" s="54"/>
      <c r="C113" s="70" t="s">
        <v>24</v>
      </c>
      <c r="D113" s="71"/>
      <c r="E113" s="71"/>
      <c r="F113" s="40"/>
      <c r="G113" s="40">
        <f>SUM(G111:G111)</f>
        <v>0</v>
      </c>
      <c r="H113" s="72"/>
      <c r="I113" s="73"/>
    </row>
    <row r="114" spans="1:9" x14ac:dyDescent="0.2">
      <c r="A114" s="53"/>
      <c r="B114" s="54"/>
      <c r="C114" s="74"/>
      <c r="D114" s="75"/>
      <c r="E114" s="75"/>
      <c r="F114" s="45"/>
      <c r="G114" s="45"/>
      <c r="H114" s="76"/>
      <c r="I114" s="77"/>
    </row>
    <row r="115" spans="1:9" x14ac:dyDescent="0.2">
      <c r="A115" s="53"/>
      <c r="B115" s="54"/>
      <c r="C115" s="74"/>
      <c r="D115" s="75"/>
      <c r="E115" s="75"/>
      <c r="F115" s="45"/>
      <c r="G115" s="45"/>
      <c r="H115" s="76"/>
      <c r="I115" s="77"/>
    </row>
    <row r="116" spans="1:9" x14ac:dyDescent="0.2">
      <c r="A116" s="53"/>
      <c r="B116" s="54"/>
      <c r="C116" s="74"/>
      <c r="D116" s="75"/>
      <c r="E116" s="75"/>
      <c r="F116" s="45"/>
      <c r="G116" s="45"/>
      <c r="H116" s="76"/>
      <c r="I116" s="77"/>
    </row>
    <row r="117" spans="1:9" x14ac:dyDescent="0.2">
      <c r="A117" s="66"/>
      <c r="B117" s="67"/>
      <c r="C117" s="78" t="s">
        <v>68</v>
      </c>
      <c r="D117" s="79"/>
      <c r="E117" s="79"/>
      <c r="F117" s="80"/>
      <c r="G117" s="80"/>
      <c r="H117" s="81"/>
      <c r="I117" s="82"/>
    </row>
    <row r="118" spans="1:9" ht="25.5" x14ac:dyDescent="0.2">
      <c r="A118" s="53"/>
      <c r="B118" s="24"/>
      <c r="C118" s="55" t="s">
        <v>73</v>
      </c>
      <c r="D118" s="55" t="s">
        <v>14</v>
      </c>
      <c r="E118" s="55">
        <v>12</v>
      </c>
      <c r="F118" s="83">
        <v>0</v>
      </c>
      <c r="G118" s="27">
        <f>E118*F118</f>
        <v>0</v>
      </c>
      <c r="H118" s="56"/>
      <c r="I118" s="57"/>
    </row>
    <row r="119" spans="1:9" x14ac:dyDescent="0.2">
      <c r="A119" s="53"/>
      <c r="B119" s="24"/>
      <c r="C119" s="55"/>
      <c r="D119" s="55"/>
      <c r="E119" s="55"/>
      <c r="F119" s="83"/>
      <c r="G119" s="84"/>
      <c r="H119" s="56"/>
      <c r="I119" s="57"/>
    </row>
    <row r="120" spans="1:9" s="88" customFormat="1" ht="12.75" customHeight="1" x14ac:dyDescent="0.2">
      <c r="A120" s="85"/>
      <c r="B120" s="86"/>
      <c r="C120" s="71" t="s">
        <v>69</v>
      </c>
      <c r="D120" s="71"/>
      <c r="E120" s="71"/>
      <c r="F120" s="40"/>
      <c r="G120" s="40">
        <f>SUM(G118:G119)</f>
        <v>0</v>
      </c>
      <c r="H120" s="87"/>
      <c r="I120" s="73"/>
    </row>
    <row r="121" spans="1:9" x14ac:dyDescent="0.2">
      <c r="A121" s="89"/>
      <c r="B121" s="90"/>
      <c r="C121" s="88"/>
      <c r="D121" s="88"/>
      <c r="E121" s="88"/>
      <c r="F121" s="91"/>
      <c r="G121" s="27"/>
      <c r="H121" s="92"/>
    </row>
    <row r="122" spans="1:9" x14ac:dyDescent="0.2">
      <c r="A122" s="89"/>
      <c r="B122" s="90"/>
      <c r="C122" s="88"/>
      <c r="D122" s="88"/>
      <c r="E122" s="88"/>
      <c r="F122" s="91"/>
      <c r="G122" s="27"/>
      <c r="H122" s="92"/>
    </row>
    <row r="123" spans="1:9" x14ac:dyDescent="0.2">
      <c r="A123" s="89"/>
      <c r="B123" s="90"/>
      <c r="C123" s="88"/>
      <c r="D123" s="88"/>
      <c r="E123" s="88"/>
      <c r="F123" s="91"/>
      <c r="G123" s="27"/>
      <c r="H123" s="92"/>
    </row>
    <row r="124" spans="1:9" x14ac:dyDescent="0.2">
      <c r="A124" s="66"/>
      <c r="B124" s="67"/>
      <c r="C124" s="78" t="s">
        <v>17</v>
      </c>
      <c r="D124" s="79"/>
      <c r="E124" s="79"/>
      <c r="F124" s="80"/>
      <c r="G124" s="80"/>
      <c r="H124" s="81"/>
      <c r="I124" s="82"/>
    </row>
    <row r="125" spans="1:9" x14ac:dyDescent="0.2">
      <c r="A125" s="53"/>
      <c r="B125" s="24"/>
      <c r="C125" s="55" t="s">
        <v>18</v>
      </c>
      <c r="D125" s="55" t="s">
        <v>19</v>
      </c>
      <c r="E125" s="55">
        <v>410</v>
      </c>
      <c r="F125" s="83">
        <v>0</v>
      </c>
      <c r="G125" s="27">
        <f>E125*F125</f>
        <v>0</v>
      </c>
      <c r="H125" s="56"/>
      <c r="I125" s="57"/>
    </row>
    <row r="126" spans="1:9" x14ac:dyDescent="0.2">
      <c r="A126" s="53"/>
      <c r="B126" s="24"/>
      <c r="C126" s="55" t="s">
        <v>20</v>
      </c>
      <c r="D126" s="55" t="s">
        <v>19</v>
      </c>
      <c r="E126" s="55">
        <v>125</v>
      </c>
      <c r="F126" s="83">
        <v>0</v>
      </c>
      <c r="G126" s="27">
        <f>E126*F126</f>
        <v>0</v>
      </c>
      <c r="H126" s="56"/>
      <c r="I126" s="57"/>
    </row>
    <row r="127" spans="1:9" x14ac:dyDescent="0.2">
      <c r="A127" s="53"/>
      <c r="B127" s="24"/>
      <c r="C127" s="55"/>
      <c r="D127" s="55"/>
      <c r="E127" s="55"/>
      <c r="F127" s="83"/>
      <c r="G127" s="27"/>
      <c r="H127" s="56"/>
      <c r="I127" s="57"/>
    </row>
    <row r="128" spans="1:9" s="88" customFormat="1" ht="12.75" customHeight="1" x14ac:dyDescent="0.2">
      <c r="A128" s="85"/>
      <c r="B128" s="86"/>
      <c r="C128" s="71" t="s">
        <v>56</v>
      </c>
      <c r="D128" s="71"/>
      <c r="E128" s="71"/>
      <c r="F128" s="40"/>
      <c r="G128" s="40">
        <f>SUM(G125:G126)</f>
        <v>0</v>
      </c>
      <c r="H128" s="87"/>
      <c r="I128" s="73"/>
    </row>
    <row r="129" spans="1:9" s="88" customFormat="1" ht="12.75" customHeight="1" x14ac:dyDescent="0.2">
      <c r="A129" s="85"/>
      <c r="B129" s="86"/>
      <c r="C129" s="75"/>
      <c r="D129" s="75"/>
      <c r="E129" s="75"/>
      <c r="F129" s="45"/>
      <c r="G129" s="45"/>
      <c r="H129" s="93"/>
      <c r="I129" s="77"/>
    </row>
    <row r="130" spans="1:9" s="88" customFormat="1" ht="12.75" customHeight="1" x14ac:dyDescent="0.2">
      <c r="A130" s="85"/>
      <c r="B130" s="86"/>
      <c r="C130" s="75"/>
      <c r="D130" s="75"/>
      <c r="E130" s="75"/>
      <c r="F130" s="45"/>
      <c r="G130" s="45"/>
      <c r="H130" s="93"/>
      <c r="I130" s="77"/>
    </row>
    <row r="131" spans="1:9" s="88" customFormat="1" x14ac:dyDescent="0.2">
      <c r="A131" s="85"/>
      <c r="B131" s="86"/>
      <c r="C131" s="75"/>
      <c r="D131" s="75"/>
      <c r="E131" s="75"/>
      <c r="F131" s="45"/>
      <c r="G131" s="45"/>
      <c r="H131" s="93"/>
      <c r="I131" s="77"/>
    </row>
    <row r="132" spans="1:9" x14ac:dyDescent="0.2">
      <c r="A132" s="66"/>
      <c r="B132" s="67"/>
      <c r="C132" s="94" t="s">
        <v>21</v>
      </c>
      <c r="D132" s="79"/>
      <c r="E132" s="79"/>
      <c r="F132" s="80"/>
      <c r="G132" s="80"/>
      <c r="H132" s="81"/>
      <c r="I132" s="82"/>
    </row>
    <row r="133" spans="1:9" s="33" customFormat="1" ht="38.25" x14ac:dyDescent="0.2">
      <c r="A133" s="95"/>
      <c r="B133" s="24"/>
      <c r="C133" s="25" t="s">
        <v>189</v>
      </c>
      <c r="D133" s="25" t="s">
        <v>16</v>
      </c>
      <c r="E133" s="96">
        <v>325</v>
      </c>
      <c r="F133" s="83">
        <v>0</v>
      </c>
      <c r="G133" s="27">
        <f>E133*F133</f>
        <v>0</v>
      </c>
      <c r="H133" s="28"/>
      <c r="I133" s="29"/>
    </row>
    <row r="134" spans="1:9" s="33" customFormat="1" ht="25.5" x14ac:dyDescent="0.2">
      <c r="A134" s="95"/>
      <c r="B134" s="24"/>
      <c r="C134" s="25" t="s">
        <v>190</v>
      </c>
      <c r="D134" s="25" t="s">
        <v>16</v>
      </c>
      <c r="E134" s="96">
        <v>105</v>
      </c>
      <c r="F134" s="83">
        <v>0</v>
      </c>
      <c r="G134" s="27">
        <f>E134*F134</f>
        <v>0</v>
      </c>
      <c r="H134" s="28"/>
      <c r="I134" s="29"/>
    </row>
    <row r="135" spans="1:9" s="33" customFormat="1" ht="25.5" x14ac:dyDescent="0.2">
      <c r="A135" s="95"/>
      <c r="B135" s="24"/>
      <c r="C135" s="25" t="s">
        <v>191</v>
      </c>
      <c r="D135" s="25" t="s">
        <v>16</v>
      </c>
      <c r="E135" s="96">
        <v>17</v>
      </c>
      <c r="F135" s="83">
        <v>0</v>
      </c>
      <c r="G135" s="27">
        <f>E135*F135</f>
        <v>0</v>
      </c>
      <c r="H135" s="28"/>
      <c r="I135" s="29"/>
    </row>
    <row r="136" spans="1:9" s="33" customFormat="1" x14ac:dyDescent="0.2">
      <c r="A136" s="95"/>
      <c r="B136" s="24"/>
      <c r="C136" s="25"/>
      <c r="D136" s="25"/>
      <c r="E136" s="96"/>
      <c r="F136" s="83"/>
      <c r="G136" s="27"/>
      <c r="H136" s="28"/>
      <c r="I136" s="29"/>
    </row>
    <row r="137" spans="1:9" x14ac:dyDescent="0.2">
      <c r="A137" s="53"/>
      <c r="B137" s="54"/>
      <c r="C137" s="70" t="s">
        <v>25</v>
      </c>
      <c r="D137" s="71"/>
      <c r="E137" s="71"/>
      <c r="F137" s="40"/>
      <c r="G137" s="40">
        <f>SUM(G133:G134)</f>
        <v>0</v>
      </c>
      <c r="H137" s="72"/>
      <c r="I137" s="73"/>
    </row>
    <row r="138" spans="1:9" x14ac:dyDescent="0.2">
      <c r="A138" s="53"/>
      <c r="B138" s="54"/>
      <c r="C138" s="74"/>
      <c r="D138" s="75"/>
      <c r="E138" s="75"/>
      <c r="F138" s="45"/>
      <c r="G138" s="45"/>
      <c r="H138" s="76"/>
      <c r="I138" s="93"/>
    </row>
    <row r="139" spans="1:9" x14ac:dyDescent="0.2">
      <c r="A139" s="53"/>
      <c r="B139" s="54"/>
      <c r="C139" s="74"/>
      <c r="D139" s="75"/>
      <c r="E139" s="75"/>
      <c r="F139" s="45"/>
      <c r="G139" s="45"/>
      <c r="H139" s="76"/>
      <c r="I139" s="93"/>
    </row>
    <row r="140" spans="1:9" x14ac:dyDescent="0.2">
      <c r="A140" s="53"/>
      <c r="B140" s="54"/>
      <c r="C140" s="74"/>
      <c r="D140" s="75"/>
      <c r="E140" s="75"/>
      <c r="F140" s="45"/>
      <c r="G140" s="45"/>
      <c r="H140" s="76"/>
      <c r="I140" s="93"/>
    </row>
    <row r="141" spans="1:9" x14ac:dyDescent="0.2">
      <c r="A141" s="66"/>
      <c r="B141" s="67"/>
      <c r="C141" s="94" t="s">
        <v>78</v>
      </c>
      <c r="D141" s="79"/>
      <c r="E141" s="79"/>
      <c r="F141" s="80"/>
      <c r="G141" s="80"/>
      <c r="H141" s="81"/>
      <c r="I141" s="82"/>
    </row>
    <row r="142" spans="1:9" s="33" customFormat="1" x14ac:dyDescent="0.2">
      <c r="A142" s="95"/>
      <c r="B142" s="24"/>
      <c r="C142" s="25" t="s">
        <v>79</v>
      </c>
      <c r="D142" s="25" t="s">
        <v>14</v>
      </c>
      <c r="E142" s="96">
        <v>1</v>
      </c>
      <c r="F142" s="83">
        <v>0</v>
      </c>
      <c r="G142" s="27">
        <f>E142*F142</f>
        <v>0</v>
      </c>
      <c r="H142" s="28"/>
      <c r="I142" s="29"/>
    </row>
    <row r="143" spans="1:9" s="33" customFormat="1" x14ac:dyDescent="0.2">
      <c r="A143" s="95"/>
      <c r="B143" s="24"/>
      <c r="C143" s="25"/>
      <c r="D143" s="25"/>
      <c r="E143" s="96"/>
      <c r="F143" s="83"/>
      <c r="G143" s="27"/>
      <c r="H143" s="28"/>
      <c r="I143" s="29"/>
    </row>
    <row r="144" spans="1:9" x14ac:dyDescent="0.2">
      <c r="A144" s="53"/>
      <c r="B144" s="54"/>
      <c r="C144" s="70" t="s">
        <v>80</v>
      </c>
      <c r="D144" s="71"/>
      <c r="E144" s="71"/>
      <c r="F144" s="40"/>
      <c r="G144" s="40">
        <f>SUM(G142:G142)</f>
        <v>0</v>
      </c>
      <c r="H144" s="72"/>
      <c r="I144" s="73"/>
    </row>
    <row r="145" spans="1:9" x14ac:dyDescent="0.2">
      <c r="A145" s="53"/>
      <c r="B145" s="54"/>
      <c r="C145" s="74"/>
      <c r="D145" s="75"/>
      <c r="E145" s="75"/>
      <c r="F145" s="45"/>
      <c r="G145" s="45"/>
      <c r="H145" s="76"/>
      <c r="I145" s="93"/>
    </row>
    <row r="146" spans="1:9" x14ac:dyDescent="0.2">
      <c r="A146" s="53"/>
      <c r="B146" s="54"/>
      <c r="C146" s="74"/>
      <c r="D146" s="75"/>
      <c r="E146" s="75"/>
      <c r="F146" s="45"/>
      <c r="G146" s="45"/>
      <c r="H146" s="76"/>
      <c r="I146" s="93"/>
    </row>
    <row r="147" spans="1:9" x14ac:dyDescent="0.2">
      <c r="A147" s="53"/>
      <c r="B147" s="54"/>
      <c r="C147" s="74"/>
      <c r="D147" s="75"/>
      <c r="E147" s="75"/>
      <c r="F147" s="45"/>
      <c r="G147" s="45"/>
      <c r="H147" s="76"/>
      <c r="I147" s="93"/>
    </row>
    <row r="148" spans="1:9" x14ac:dyDescent="0.2">
      <c r="A148" s="66"/>
      <c r="B148" s="67"/>
      <c r="C148" s="78" t="s">
        <v>81</v>
      </c>
      <c r="D148" s="79"/>
      <c r="E148" s="79"/>
      <c r="F148" s="80"/>
      <c r="G148" s="80"/>
      <c r="H148" s="81"/>
      <c r="I148" s="82"/>
    </row>
    <row r="149" spans="1:9" s="33" customFormat="1" x14ac:dyDescent="0.2">
      <c r="A149" s="95"/>
      <c r="B149" s="24"/>
      <c r="C149" s="25" t="s">
        <v>109</v>
      </c>
      <c r="D149" s="25" t="s">
        <v>22</v>
      </c>
      <c r="E149" s="25">
        <v>20</v>
      </c>
      <c r="F149" s="83">
        <v>0</v>
      </c>
      <c r="G149" s="27">
        <f>E149*F149</f>
        <v>0</v>
      </c>
      <c r="H149" s="28"/>
      <c r="I149" s="29"/>
    </row>
    <row r="150" spans="1:9" s="33" customFormat="1" x14ac:dyDescent="0.2">
      <c r="A150" s="95"/>
      <c r="B150" s="24"/>
      <c r="C150" s="25" t="s">
        <v>192</v>
      </c>
      <c r="D150" s="25" t="s">
        <v>14</v>
      </c>
      <c r="E150" s="25">
        <v>1</v>
      </c>
      <c r="F150" s="83">
        <v>0</v>
      </c>
      <c r="G150" s="27">
        <f>E150*F150</f>
        <v>0</v>
      </c>
      <c r="H150" s="28"/>
      <c r="I150" s="29"/>
    </row>
    <row r="151" spans="1:9" s="33" customFormat="1" x14ac:dyDescent="0.2">
      <c r="A151" s="95"/>
      <c r="B151" s="24"/>
      <c r="C151" s="25" t="s">
        <v>110</v>
      </c>
      <c r="D151" s="25" t="s">
        <v>14</v>
      </c>
      <c r="E151" s="25">
        <v>1</v>
      </c>
      <c r="F151" s="83">
        <v>0</v>
      </c>
      <c r="G151" s="27">
        <f>E151*F151</f>
        <v>0</v>
      </c>
      <c r="H151" s="28"/>
      <c r="I151" s="29"/>
    </row>
    <row r="152" spans="1:9" s="33" customFormat="1" x14ac:dyDescent="0.2">
      <c r="A152" s="95"/>
      <c r="B152" s="24"/>
      <c r="C152" s="25"/>
      <c r="D152" s="25"/>
      <c r="E152" s="25"/>
      <c r="F152" s="83"/>
      <c r="G152" s="27"/>
      <c r="H152" s="28"/>
      <c r="I152" s="29"/>
    </row>
    <row r="153" spans="1:9" s="33" customFormat="1" x14ac:dyDescent="0.2">
      <c r="A153" s="95"/>
      <c r="B153" s="24"/>
      <c r="C153" s="71" t="s">
        <v>26</v>
      </c>
      <c r="D153" s="37"/>
      <c r="E153" s="37"/>
      <c r="F153" s="39"/>
      <c r="G153" s="40">
        <f>SUM(G149:G151)</f>
        <v>0</v>
      </c>
      <c r="H153" s="41"/>
      <c r="I153" s="42"/>
    </row>
    <row r="156" spans="1:9" s="22" customFormat="1" ht="12.75" customHeight="1" x14ac:dyDescent="0.2">
      <c r="A156" s="18"/>
      <c r="B156" s="19"/>
      <c r="C156" s="20" t="s">
        <v>34</v>
      </c>
      <c r="D156" s="20"/>
      <c r="E156" s="20"/>
      <c r="F156" s="49"/>
      <c r="G156" s="50">
        <f>G88+G107+G113+G120+G128+G137+G144+G153</f>
        <v>0</v>
      </c>
      <c r="H156" s="49"/>
      <c r="I156" s="51"/>
    </row>
  </sheetData>
  <mergeCells count="10">
    <mergeCell ref="F1:F2"/>
    <mergeCell ref="G1:G2"/>
    <mergeCell ref="C5:I5"/>
    <mergeCell ref="A4:I4"/>
    <mergeCell ref="C110:I110"/>
    <mergeCell ref="C88:E88"/>
    <mergeCell ref="A3:I3"/>
    <mergeCell ref="C156:E156"/>
    <mergeCell ref="C91:I91"/>
    <mergeCell ref="C107:E107"/>
  </mergeCells>
  <pageMargins left="0.78740157480314965" right="0.39370078740157483" top="0.98425196850393704" bottom="0.98425196850393704" header="0.51181102362204722" footer="0.51181102362204722"/>
  <pageSetup paperSize="9" firstPageNumber="2" orientation="landscape" useFirstPageNumber="1" r:id="rId1"/>
  <headerFooter alignWithMargins="0">
    <oddHeader>&amp;LD.1.4.3.4 - VZT DPS - SM&amp;RSPECIFIKACE MATERIÁLU</oddHeader>
    <oddFooter>&amp;C&amp;P</oddFooter>
  </headerFooter>
  <rowBreaks count="2" manualBreakCount="2">
    <brk id="89" max="16383" man="1"/>
    <brk id="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D.1.4.3.4 - VZT DPS - SM</vt:lpstr>
      <vt:lpstr>'D.1.4.3.4 - VZT DPS - SM'!Názvy_tisku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Zdenek Valcha</dc:creator>
  <cp:lastModifiedBy>Spunda</cp:lastModifiedBy>
  <cp:lastPrinted>2022-02-10T13:45:08Z</cp:lastPrinted>
  <dcterms:created xsi:type="dcterms:W3CDTF">1997-11-06T02:36:03Z</dcterms:created>
  <dcterms:modified xsi:type="dcterms:W3CDTF">2022-02-10T13:45:13Z</dcterms:modified>
</cp:coreProperties>
</file>