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<sst xmlns="http://schemas.openxmlformats.org/spreadsheetml/2006/main" count="464" uniqueCount="131">
  <si>
    <t>ASPE10</t>
  </si>
  <si>
    <t>S</t>
  </si>
  <si>
    <t>Příloha k formuláři pro ocenění nabídky</t>
  </si>
  <si>
    <t>Stavba:</t>
  </si>
  <si>
    <t>1806030</t>
  </si>
  <si>
    <t>Zubří U Traktorky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</si>
  <si>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</si>
  <si>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</si>
  <si>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</si>
  <si>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</si>
  <si>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</si>
  <si>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</si>
  <si>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</si>
  <si>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</si>
  <si>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</si>
  <si>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</si>
  <si>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</si>
  <si>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</si>
  <si>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</si>
  <si>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</si>
  <si>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</si>
  <si>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</si>
  <si>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</si>
  <si>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</si>
  <si>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</si>
  <si>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</si>
  <si>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</si>
  <si>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</si>
  <si>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</si>
  <si>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</si>
  <si>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</si>
  <si>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</si>
  <si>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</si>
  <si>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Zemní práce</t>
  </si>
  <si>
    <t>P</t>
  </si>
  <si>
    <t>29</t>
  </si>
  <si>
    <t>121101101</t>
  </si>
  <si>
    <t/>
  </si>
  <si>
    <t>Sejmutí ornice s přemístěním na vzdálenost do 50 m</t>
  </si>
  <si>
    <t>M3</t>
  </si>
  <si>
    <t>PP</t>
  </si>
  <si>
    <t>VV</t>
  </si>
  <si>
    <t>TS</t>
  </si>
  <si>
    <t>12</t>
  </si>
  <si>
    <t>122301101</t>
  </si>
  <si>
    <t>Odkopávky a prokopávky nezapažené v hornině tř. 4 objem do 100 m3</t>
  </si>
  <si>
    <t>13</t>
  </si>
  <si>
    <t>122301109</t>
  </si>
  <si>
    <t>Příplatek za lepivost u odkopávek nezapažených v hornině tř. 4</t>
  </si>
  <si>
    <t>18</t>
  </si>
  <si>
    <t>162701105</t>
  </si>
  <si>
    <t>Vodorovné přemístění do 10000 m výkopku z horniny tř. 1 až 4</t>
  </si>
  <si>
    <t>19</t>
  </si>
  <si>
    <t>167101101</t>
  </si>
  <si>
    <t>Nakládání výkopku z hornin tř. 1 až 4 do 100 m3</t>
  </si>
  <si>
    <t>20</t>
  </si>
  <si>
    <t>171201201</t>
  </si>
  <si>
    <t>Uložení sypaniny na skládky</t>
  </si>
  <si>
    <t>21</t>
  </si>
  <si>
    <t>171201211</t>
  </si>
  <si>
    <t>Poplatek za uložení odpadu ze sypaniny na skládce (skládkovné)</t>
  </si>
  <si>
    <t>T</t>
  </si>
  <si>
    <t>14</t>
  </si>
  <si>
    <t>181101102</t>
  </si>
  <si>
    <t>Úprava pláně v zářezech v hornině tř. 1 až 4 se zhutněním</t>
  </si>
  <si>
    <t>M2</t>
  </si>
  <si>
    <t>28</t>
  </si>
  <si>
    <t>181301103</t>
  </si>
  <si>
    <t>Rozprostření ornice pl do 500 m2 v rovině nebo ve svahu do 1:5 tl vrstvy do 200 mm</t>
  </si>
  <si>
    <t>564732111</t>
  </si>
  <si>
    <t>Podklad z vibrovaného štěrku ŠV tl 100 mm</t>
  </si>
  <si>
    <t>15</t>
  </si>
  <si>
    <t>564871116</t>
  </si>
  <si>
    <t>Podklad ze štěrkodrtě ŠD tl 300 mm</t>
  </si>
  <si>
    <t>565155121</t>
  </si>
  <si>
    <t>Asfaltový beton vrstva podkladní ACP 16 (obalované kamenivo OKS) tl 70 mm š přes 3 m</t>
  </si>
  <si>
    <t>566501111</t>
  </si>
  <si>
    <t>Úprava krytu z kameniva drceného pro nový kryt s doplněním kameniva drceného do 0,10 m3/m2</t>
  </si>
  <si>
    <t>573111115</t>
  </si>
  <si>
    <t>Postřik živičný infiltrační s posypem z asfaltu množství 2,5 kg/m2</t>
  </si>
  <si>
    <t>7</t>
  </si>
  <si>
    <t>573211111</t>
  </si>
  <si>
    <t>Postřik živičný spojovací z asfaltu v množství do 0,70 kg/m2</t>
  </si>
  <si>
    <t>577144121</t>
  </si>
  <si>
    <t>Asfaltový beton vrstva obrusná ACO 11 (ABS) tř. I tl 50 mm š přes 3 m z nemodifikovaného asfaltu</t>
  </si>
  <si>
    <t>16</t>
  </si>
  <si>
    <t>596211113</t>
  </si>
  <si>
    <t>Kladení zámkové dlažby komunikací pro pěší tl 60 mm skupiny A pl přes 300 m2</t>
  </si>
  <si>
    <t>8</t>
  </si>
  <si>
    <t>Potrubí</t>
  </si>
  <si>
    <t>27</t>
  </si>
  <si>
    <t>KUS</t>
  </si>
  <si>
    <t>Ostatní konstrukce a práce</t>
  </si>
  <si>
    <t>30</t>
  </si>
  <si>
    <t>916131213</t>
  </si>
  <si>
    <t>Osazení silničního obrubníku betonového stojatého s boční opěrou do lože z betonu prostého</t>
  </si>
  <si>
    <t>M</t>
  </si>
  <si>
    <t>31</t>
  </si>
  <si>
    <t>916231213</t>
  </si>
  <si>
    <t>Osazení chodníkového obrubníku betonového stojatého s boční opěrou do lože z betonu prostého</t>
  </si>
  <si>
    <t>24</t>
  </si>
  <si>
    <t>919732211</t>
  </si>
  <si>
    <t>Styčná pracovní spára při napojení na stávající komunikaci</t>
  </si>
  <si>
    <t>11</t>
  </si>
  <si>
    <t>919735113</t>
  </si>
  <si>
    <t>Řezání stávajícího živičného krytu hl do 150 mm</t>
  </si>
  <si>
    <t>25</t>
  </si>
  <si>
    <t>935112211</t>
  </si>
  <si>
    <t>Osazení příkopového žlabu do betonu tl 100 mm z betonových tvárnic š 800 mm</t>
  </si>
  <si>
    <t>26</t>
  </si>
  <si>
    <t>998225111</t>
  </si>
  <si>
    <t>Přesun hmot pro pozemní komunikace a letiště s krytem živičným</t>
  </si>
  <si>
    <t>PC1</t>
  </si>
  <si>
    <t>Obruba betonová 15x25x100</t>
  </si>
  <si>
    <t>Obruba betonová nájezdová 15x15x100</t>
  </si>
  <si>
    <t>PC2</t>
  </si>
  <si>
    <t>Obruba betonová přechodová 15-25x15x100</t>
  </si>
  <si>
    <t>PC3</t>
  </si>
  <si>
    <t>PC4</t>
  </si>
  <si>
    <t xml:space="preserve">Polymerbetonový žlab šířky 150 mm, včetně litinové mříže D400 a napojení na </t>
  </si>
  <si>
    <t>PC5</t>
  </si>
  <si>
    <t>stávající kanalizaci, uložení do betonového lože, D+M</t>
  </si>
  <si>
    <t>899231111a</t>
  </si>
  <si>
    <t>Výšková úprava uliční vpusti, šachty, krycího hrnce,  do 200 mm zvýšením mříže</t>
  </si>
  <si>
    <t>PC6</t>
  </si>
  <si>
    <t>Provedení zkoušek únosnosti stávajích podkladních konstrukcí</t>
  </si>
  <si>
    <t>kpl</t>
  </si>
  <si>
    <t>Betonová příkopová tvárnice šířky 630x300x150 mm</t>
  </si>
  <si>
    <t>PC8</t>
  </si>
  <si>
    <t>Dlažba zámková  200x100x60 šedá</t>
  </si>
  <si>
    <t>Obruba betonová chodníková 10x20x100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</si>
</sst>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H132" sqref="H13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5"/>
      <c r="I2" s="5"/>
      <c r="P2" t="s">
        <v>11</v>
      </c>
    </row>
    <row r="3" spans="1:16" ht="15" customHeight="1">
      <c r="A3" t="s">
        <v>1</v>
      </c>
      <c r="B3" s="6" t="s">
        <v>3</v>
      </c>
      <c r="C3" s="29" t="s">
        <v>4</v>
      </c>
      <c r="D3" s="30"/>
      <c r="E3" s="7" t="s">
        <v>5</v>
      </c>
      <c r="F3" s="1"/>
      <c r="G3" s="4"/>
      <c r="H3" s="3" t="s">
        <v>13</v>
      </c>
      <c r="I3" s="27">
        <f>0+I8+I45+I82+I87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1" t="s">
        <v>13</v>
      </c>
      <c r="D4" s="32"/>
      <c r="E4" s="10" t="s">
        <v>14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28" t="s">
        <v>15</v>
      </c>
      <c r="B5" s="28" t="s">
        <v>17</v>
      </c>
      <c r="C5" s="28" t="s">
        <v>19</v>
      </c>
      <c r="D5" s="28" t="s">
        <v>20</v>
      </c>
      <c r="E5" s="28" t="s">
        <v>21</v>
      </c>
      <c r="F5" s="28" t="s">
        <v>23</v>
      </c>
      <c r="G5" s="28" t="s">
        <v>25</v>
      </c>
      <c r="H5" s="28" t="s">
        <v>27</v>
      </c>
      <c r="I5" s="28"/>
      <c r="O5" t="s">
        <v>10</v>
      </c>
      <c r="P5" t="s">
        <v>12</v>
      </c>
    </row>
    <row r="6" spans="1:9" ht="12.75" customHeight="1">
      <c r="A6" s="28"/>
      <c r="B6" s="28"/>
      <c r="C6" s="28"/>
      <c r="D6" s="28"/>
      <c r="E6" s="28"/>
      <c r="F6" s="28"/>
      <c r="G6" s="28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9" ht="12.75" customHeight="1">
      <c r="A8" s="11" t="s">
        <v>32</v>
      </c>
      <c r="B8" s="11"/>
      <c r="C8" s="13" t="s">
        <v>18</v>
      </c>
      <c r="D8" s="11"/>
      <c r="E8" s="14" t="s">
        <v>33</v>
      </c>
      <c r="F8" s="11"/>
      <c r="G8" s="11"/>
      <c r="H8" s="11"/>
      <c r="I8" s="15">
        <f>SUM(I9:I41)</f>
        <v>0</v>
      </c>
    </row>
    <row r="9" spans="1:16" ht="12.75" customHeight="1">
      <c r="A9" s="12" t="s">
        <v>34</v>
      </c>
      <c r="B9" s="16" t="s">
        <v>35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30.4</v>
      </c>
      <c r="H9" s="20">
        <v>0</v>
      </c>
      <c r="I9" s="20">
        <f>ROUND(ROUND(H9,2)*ROUND(G9,3),2)</f>
        <v>0</v>
      </c>
      <c r="O9">
        <f>(I9*21)/100</f>
        <v>0</v>
      </c>
      <c r="P9" t="s">
        <v>12</v>
      </c>
    </row>
    <row r="10" spans="1:5" ht="12.75" customHeight="1">
      <c r="A10" s="21" t="s">
        <v>40</v>
      </c>
      <c r="E10" s="22" t="s">
        <v>37</v>
      </c>
    </row>
    <row r="11" spans="1:5" ht="12.75" customHeight="1">
      <c r="A11" s="23" t="s">
        <v>41</v>
      </c>
      <c r="E11" s="24" t="s">
        <v>37</v>
      </c>
    </row>
    <row r="12" spans="1:5" ht="12.75" customHeight="1">
      <c r="A12" t="s">
        <v>42</v>
      </c>
      <c r="E12" s="22" t="s">
        <v>37</v>
      </c>
    </row>
    <row r="13" spans="1:16" ht="12.75" customHeight="1">
      <c r="A13" s="12" t="s">
        <v>34</v>
      </c>
      <c r="B13" s="16" t="s">
        <v>43</v>
      </c>
      <c r="C13" s="16" t="s">
        <v>44</v>
      </c>
      <c r="D13" s="12" t="s">
        <v>37</v>
      </c>
      <c r="E13" s="17" t="s">
        <v>45</v>
      </c>
      <c r="F13" s="18" t="s">
        <v>39</v>
      </c>
      <c r="G13" s="19">
        <v>61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12</v>
      </c>
    </row>
    <row r="14" spans="1:5" ht="12.75" customHeight="1">
      <c r="A14" s="21" t="s">
        <v>40</v>
      </c>
      <c r="E14" s="22" t="s">
        <v>37</v>
      </c>
    </row>
    <row r="15" spans="1:5" ht="12.75" customHeight="1">
      <c r="A15" s="23" t="s">
        <v>41</v>
      </c>
      <c r="E15" s="24" t="s">
        <v>37</v>
      </c>
    </row>
    <row r="16" spans="1:5" ht="12.75" customHeight="1">
      <c r="A16" t="s">
        <v>42</v>
      </c>
      <c r="E16" s="22" t="s">
        <v>37</v>
      </c>
    </row>
    <row r="17" spans="1:16" ht="12.75" customHeight="1">
      <c r="A17" s="12" t="s">
        <v>34</v>
      </c>
      <c r="B17" s="16" t="s">
        <v>46</v>
      </c>
      <c r="C17" s="16" t="s">
        <v>47</v>
      </c>
      <c r="D17" s="12" t="s">
        <v>37</v>
      </c>
      <c r="E17" s="17" t="s">
        <v>48</v>
      </c>
      <c r="F17" s="18" t="s">
        <v>39</v>
      </c>
      <c r="G17" s="19">
        <v>61</v>
      </c>
      <c r="H17" s="20">
        <v>0</v>
      </c>
      <c r="I17" s="20">
        <f>ROUND(ROUND(H17,2)*ROUND(G17,3),2)</f>
        <v>0</v>
      </c>
      <c r="O17">
        <f>(I17*21)/100</f>
        <v>0</v>
      </c>
      <c r="P17" t="s">
        <v>12</v>
      </c>
    </row>
    <row r="18" spans="1:5" ht="12.75" customHeight="1">
      <c r="A18" s="21" t="s">
        <v>40</v>
      </c>
      <c r="E18" s="22" t="s">
        <v>37</v>
      </c>
    </row>
    <row r="19" spans="1:5" ht="12.75" customHeight="1">
      <c r="A19" s="23" t="s">
        <v>41</v>
      </c>
      <c r="E19" s="24" t="s">
        <v>37</v>
      </c>
    </row>
    <row r="20" spans="1:5" ht="12.75" customHeight="1">
      <c r="A20" t="s">
        <v>42</v>
      </c>
      <c r="E20" s="22" t="s">
        <v>37</v>
      </c>
    </row>
    <row r="21" spans="1:16" ht="12.75" customHeight="1">
      <c r="A21" s="12" t="s">
        <v>34</v>
      </c>
      <c r="B21" s="16" t="s">
        <v>49</v>
      </c>
      <c r="C21" s="16" t="s">
        <v>50</v>
      </c>
      <c r="D21" s="12" t="s">
        <v>37</v>
      </c>
      <c r="E21" s="17" t="s">
        <v>51</v>
      </c>
      <c r="F21" s="18" t="s">
        <v>39</v>
      </c>
      <c r="G21" s="19">
        <v>61</v>
      </c>
      <c r="H21" s="20">
        <v>0</v>
      </c>
      <c r="I21" s="20">
        <f>ROUND(ROUND(H21,2)*ROUND(G21,3),2)</f>
        <v>0</v>
      </c>
      <c r="O21">
        <f>(I21*21)/100</f>
        <v>0</v>
      </c>
      <c r="P21" t="s">
        <v>12</v>
      </c>
    </row>
    <row r="22" spans="1:5" ht="12.75" customHeight="1">
      <c r="A22" s="21" t="s">
        <v>40</v>
      </c>
      <c r="E22" s="22" t="s">
        <v>37</v>
      </c>
    </row>
    <row r="23" spans="1:5" ht="12.75" customHeight="1">
      <c r="A23" s="23" t="s">
        <v>41</v>
      </c>
      <c r="E23" s="24" t="s">
        <v>37</v>
      </c>
    </row>
    <row r="24" spans="1:5" ht="12.75" customHeight="1">
      <c r="A24" t="s">
        <v>42</v>
      </c>
      <c r="E24" s="22" t="s">
        <v>37</v>
      </c>
    </row>
    <row r="25" spans="1:16" ht="12.75" customHeight="1">
      <c r="A25" s="12" t="s">
        <v>34</v>
      </c>
      <c r="B25" s="16" t="s">
        <v>52</v>
      </c>
      <c r="C25" s="16" t="s">
        <v>53</v>
      </c>
      <c r="D25" s="12" t="s">
        <v>37</v>
      </c>
      <c r="E25" s="17" t="s">
        <v>54</v>
      </c>
      <c r="F25" s="18" t="s">
        <v>39</v>
      </c>
      <c r="G25" s="19">
        <v>61</v>
      </c>
      <c r="H25" s="20">
        <v>0</v>
      </c>
      <c r="I25" s="20">
        <f>ROUND(ROUND(H25,2)*ROUND(G25,3),2)</f>
        <v>0</v>
      </c>
      <c r="O25">
        <f>(I25*21)/100</f>
        <v>0</v>
      </c>
      <c r="P25" t="s">
        <v>12</v>
      </c>
    </row>
    <row r="26" spans="1:5" ht="12.75" customHeight="1">
      <c r="A26" s="21" t="s">
        <v>40</v>
      </c>
      <c r="E26" s="22" t="s">
        <v>37</v>
      </c>
    </row>
    <row r="27" spans="1:5" ht="12.75" customHeight="1">
      <c r="A27" s="23" t="s">
        <v>41</v>
      </c>
      <c r="E27" s="24" t="s">
        <v>37</v>
      </c>
    </row>
    <row r="28" spans="1:5" ht="12.75" customHeight="1">
      <c r="A28" t="s">
        <v>42</v>
      </c>
      <c r="E28" s="22" t="s">
        <v>37</v>
      </c>
    </row>
    <row r="29" spans="1:16" ht="12.75" customHeight="1">
      <c r="A29" s="12" t="s">
        <v>34</v>
      </c>
      <c r="B29" s="16" t="s">
        <v>55</v>
      </c>
      <c r="C29" s="16" t="s">
        <v>56</v>
      </c>
      <c r="D29" s="12" t="s">
        <v>37</v>
      </c>
      <c r="E29" s="17" t="s">
        <v>57</v>
      </c>
      <c r="F29" s="18" t="s">
        <v>39</v>
      </c>
      <c r="G29" s="19">
        <v>61</v>
      </c>
      <c r="H29" s="20">
        <v>0</v>
      </c>
      <c r="I29" s="20">
        <f>ROUND(ROUND(H29,2)*ROUND(G29,3),2)</f>
        <v>0</v>
      </c>
      <c r="O29">
        <f>(I29*21)/100</f>
        <v>0</v>
      </c>
      <c r="P29" t="s">
        <v>12</v>
      </c>
    </row>
    <row r="30" spans="1:5" ht="12.75" customHeight="1">
      <c r="A30" s="21" t="s">
        <v>40</v>
      </c>
      <c r="E30" s="22" t="s">
        <v>37</v>
      </c>
    </row>
    <row r="31" spans="1:5" ht="12.75" customHeight="1">
      <c r="A31" s="23" t="s">
        <v>41</v>
      </c>
      <c r="E31" s="24" t="s">
        <v>37</v>
      </c>
    </row>
    <row r="32" spans="1:5" ht="12.75" customHeight="1">
      <c r="A32" t="s">
        <v>42</v>
      </c>
      <c r="E32" s="22" t="s">
        <v>37</v>
      </c>
    </row>
    <row r="33" spans="1:16" ht="12.75" customHeight="1">
      <c r="A33" s="12" t="s">
        <v>34</v>
      </c>
      <c r="B33" s="16" t="s">
        <v>58</v>
      </c>
      <c r="C33" s="16" t="s">
        <v>59</v>
      </c>
      <c r="D33" s="12" t="s">
        <v>37</v>
      </c>
      <c r="E33" s="17" t="s">
        <v>60</v>
      </c>
      <c r="F33" s="18" t="s">
        <v>61</v>
      </c>
      <c r="G33" s="19">
        <v>61</v>
      </c>
      <c r="H33" s="20">
        <v>0</v>
      </c>
      <c r="I33" s="20">
        <f>ROUND(ROUND(H33,2)*ROUND(G33,3),2)</f>
        <v>0</v>
      </c>
      <c r="O33">
        <f>(I33*21)/100</f>
        <v>0</v>
      </c>
      <c r="P33" t="s">
        <v>12</v>
      </c>
    </row>
    <row r="34" spans="1:5" ht="12.75" customHeight="1">
      <c r="A34" s="21" t="s">
        <v>40</v>
      </c>
      <c r="E34" s="22" t="s">
        <v>37</v>
      </c>
    </row>
    <row r="35" spans="1:5" ht="12.75" customHeight="1">
      <c r="A35" s="23" t="s">
        <v>41</v>
      </c>
      <c r="E35" s="24" t="s">
        <v>37</v>
      </c>
    </row>
    <row r="36" spans="1:5" ht="12.75" customHeight="1">
      <c r="A36" t="s">
        <v>42</v>
      </c>
      <c r="E36" s="22" t="s">
        <v>37</v>
      </c>
    </row>
    <row r="37" spans="1:16" ht="12.75" customHeight="1">
      <c r="A37" s="12" t="s">
        <v>34</v>
      </c>
      <c r="B37" s="16" t="s">
        <v>62</v>
      </c>
      <c r="C37" s="16" t="s">
        <v>63</v>
      </c>
      <c r="D37" s="12" t="s">
        <v>37</v>
      </c>
      <c r="E37" s="17" t="s">
        <v>64</v>
      </c>
      <c r="F37" s="18" t="s">
        <v>65</v>
      </c>
      <c r="G37" s="19">
        <v>114</v>
      </c>
      <c r="H37" s="20">
        <v>0</v>
      </c>
      <c r="I37" s="20">
        <f>ROUND(ROUND(H37,2)*ROUND(G37,3),2)</f>
        <v>0</v>
      </c>
      <c r="O37">
        <f>(I37*21)/100</f>
        <v>0</v>
      </c>
      <c r="P37" t="s">
        <v>12</v>
      </c>
    </row>
    <row r="38" spans="1:5" ht="12.75" customHeight="1">
      <c r="A38" s="21" t="s">
        <v>40</v>
      </c>
      <c r="E38" s="22" t="s">
        <v>37</v>
      </c>
    </row>
    <row r="39" spans="1:5" ht="12.75" customHeight="1">
      <c r="A39" s="23" t="s">
        <v>41</v>
      </c>
      <c r="E39" s="24" t="s">
        <v>37</v>
      </c>
    </row>
    <row r="40" spans="1:5" ht="12.75" customHeight="1">
      <c r="A40" t="s">
        <v>42</v>
      </c>
      <c r="E40" s="22" t="s">
        <v>37</v>
      </c>
    </row>
    <row r="41" spans="1:16" ht="12.75" customHeight="1">
      <c r="A41" s="12" t="s">
        <v>34</v>
      </c>
      <c r="B41" s="16" t="s">
        <v>66</v>
      </c>
      <c r="C41" s="16" t="s">
        <v>67</v>
      </c>
      <c r="D41" s="12" t="s">
        <v>37</v>
      </c>
      <c r="E41" s="17" t="s">
        <v>68</v>
      </c>
      <c r="F41" s="18" t="s">
        <v>65</v>
      </c>
      <c r="G41" s="19">
        <v>152</v>
      </c>
      <c r="H41" s="20">
        <v>0</v>
      </c>
      <c r="I41" s="20">
        <f>ROUND(ROUND(H41,2)*ROUND(G41,3),2)</f>
        <v>0</v>
      </c>
      <c r="O41">
        <f>(I41*21)/100</f>
        <v>0</v>
      </c>
      <c r="P41" t="s">
        <v>12</v>
      </c>
    </row>
    <row r="42" spans="1:5" ht="12.75" customHeight="1">
      <c r="A42" s="21" t="s">
        <v>40</v>
      </c>
      <c r="E42" s="22" t="s">
        <v>37</v>
      </c>
    </row>
    <row r="43" spans="1:5" ht="12.75" customHeight="1">
      <c r="A43" s="23" t="s">
        <v>41</v>
      </c>
      <c r="E43" s="24" t="s">
        <v>37</v>
      </c>
    </row>
    <row r="44" spans="1:5" ht="12.75" customHeight="1">
      <c r="A44" t="s">
        <v>42</v>
      </c>
      <c r="E44" s="22" t="s">
        <v>37</v>
      </c>
    </row>
    <row r="45" spans="1:9" ht="12.75" customHeight="1">
      <c r="A45" s="5" t="s">
        <v>32</v>
      </c>
      <c r="B45" s="5"/>
      <c r="C45" s="25" t="s">
        <v>24</v>
      </c>
      <c r="D45" s="5"/>
      <c r="E45" s="14" t="s">
        <v>14</v>
      </c>
      <c r="F45" s="5"/>
      <c r="G45" s="5"/>
      <c r="H45" s="5"/>
      <c r="I45" s="26">
        <f>SUM(I46:I79)</f>
        <v>0</v>
      </c>
    </row>
    <row r="46" spans="1:16" ht="12.75" customHeight="1">
      <c r="A46" s="12" t="s">
        <v>34</v>
      </c>
      <c r="B46" s="16" t="s">
        <v>24</v>
      </c>
      <c r="C46" s="16" t="s">
        <v>69</v>
      </c>
      <c r="D46" s="12" t="s">
        <v>37</v>
      </c>
      <c r="E46" s="17" t="s">
        <v>70</v>
      </c>
      <c r="F46" s="18" t="s">
        <v>65</v>
      </c>
      <c r="G46" s="19">
        <v>455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12</v>
      </c>
    </row>
    <row r="47" spans="1:5" ht="12.75" customHeight="1">
      <c r="A47" s="21" t="s">
        <v>40</v>
      </c>
      <c r="E47" s="22" t="s">
        <v>37</v>
      </c>
    </row>
    <row r="48" spans="1:5" ht="12.75" customHeight="1">
      <c r="A48" s="23" t="s">
        <v>41</v>
      </c>
      <c r="E48" s="24" t="s">
        <v>37</v>
      </c>
    </row>
    <row r="49" spans="1:5" ht="12.75" customHeight="1">
      <c r="A49" t="s">
        <v>42</v>
      </c>
      <c r="E49" s="22" t="s">
        <v>37</v>
      </c>
    </row>
    <row r="50" spans="1:16" ht="12.75" customHeight="1">
      <c r="A50" s="12" t="s">
        <v>34</v>
      </c>
      <c r="B50" s="16" t="s">
        <v>71</v>
      </c>
      <c r="C50" s="16" t="s">
        <v>72</v>
      </c>
      <c r="D50" s="12" t="s">
        <v>37</v>
      </c>
      <c r="E50" s="17" t="s">
        <v>73</v>
      </c>
      <c r="F50" s="18" t="s">
        <v>65</v>
      </c>
      <c r="G50" s="19">
        <v>108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12</v>
      </c>
    </row>
    <row r="51" spans="1:5" ht="12.75" customHeight="1">
      <c r="A51" s="21" t="s">
        <v>40</v>
      </c>
      <c r="E51" s="22" t="s">
        <v>37</v>
      </c>
    </row>
    <row r="52" spans="1:5" ht="12.75" customHeight="1">
      <c r="A52" s="23" t="s">
        <v>41</v>
      </c>
      <c r="E52" s="24" t="s">
        <v>37</v>
      </c>
    </row>
    <row r="53" spans="1:5" ht="12.75" customHeight="1">
      <c r="A53" t="s">
        <v>42</v>
      </c>
      <c r="E53" s="22" t="s">
        <v>37</v>
      </c>
    </row>
    <row r="54" spans="1:16" ht="12.75" customHeight="1">
      <c r="A54" s="12" t="s">
        <v>34</v>
      </c>
      <c r="B54" s="16" t="s">
        <v>31</v>
      </c>
      <c r="C54" s="16" t="s">
        <v>74</v>
      </c>
      <c r="D54" s="12" t="s">
        <v>37</v>
      </c>
      <c r="E54" s="17" t="s">
        <v>75</v>
      </c>
      <c r="F54" s="18" t="s">
        <v>65</v>
      </c>
      <c r="G54" s="19">
        <v>455</v>
      </c>
      <c r="H54" s="20">
        <v>0</v>
      </c>
      <c r="I54" s="20">
        <f>ROUND(ROUND(H54,2)*ROUND(G54,3),2)</f>
        <v>0</v>
      </c>
      <c r="O54">
        <f>(I54*21)/100</f>
        <v>0</v>
      </c>
      <c r="P54" t="s">
        <v>12</v>
      </c>
    </row>
    <row r="55" spans="1:5" ht="12.75" customHeight="1">
      <c r="A55" s="21" t="s">
        <v>40</v>
      </c>
      <c r="E55" s="22" t="s">
        <v>37</v>
      </c>
    </row>
    <row r="56" spans="1:5" ht="12.75" customHeight="1">
      <c r="A56" s="23" t="s">
        <v>41</v>
      </c>
      <c r="E56" s="24" t="s">
        <v>37</v>
      </c>
    </row>
    <row r="57" spans="1:5" ht="12.75" customHeight="1">
      <c r="A57" t="s">
        <v>42</v>
      </c>
      <c r="E57" s="22" t="s">
        <v>37</v>
      </c>
    </row>
    <row r="58" spans="1:16" ht="12.75" customHeight="1">
      <c r="A58" s="12" t="s">
        <v>34</v>
      </c>
      <c r="B58" s="16" t="s">
        <v>22</v>
      </c>
      <c r="C58" s="16" t="s">
        <v>76</v>
      </c>
      <c r="D58" s="12" t="s">
        <v>37</v>
      </c>
      <c r="E58" s="17" t="s">
        <v>77</v>
      </c>
      <c r="F58" s="18" t="s">
        <v>65</v>
      </c>
      <c r="G58" s="19">
        <v>455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12</v>
      </c>
    </row>
    <row r="59" spans="1:5" ht="12.75" customHeight="1">
      <c r="A59" s="21" t="s">
        <v>40</v>
      </c>
      <c r="E59" s="22" t="s">
        <v>37</v>
      </c>
    </row>
    <row r="60" spans="1:5" ht="12.75" customHeight="1">
      <c r="A60" s="23" t="s">
        <v>41</v>
      </c>
      <c r="E60" s="24" t="s">
        <v>37</v>
      </c>
    </row>
    <row r="61" spans="1:5" ht="12.75" customHeight="1">
      <c r="A61" t="s">
        <v>42</v>
      </c>
      <c r="E61" s="22" t="s">
        <v>37</v>
      </c>
    </row>
    <row r="62" spans="1:16" ht="12.75" customHeight="1">
      <c r="A62" s="12" t="s">
        <v>34</v>
      </c>
      <c r="B62" s="16" t="s">
        <v>26</v>
      </c>
      <c r="C62" s="16" t="s">
        <v>78</v>
      </c>
      <c r="D62" s="12" t="s">
        <v>37</v>
      </c>
      <c r="E62" s="17" t="s">
        <v>79</v>
      </c>
      <c r="F62" s="18" t="s">
        <v>65</v>
      </c>
      <c r="G62" s="19">
        <v>455</v>
      </c>
      <c r="H62" s="20">
        <v>0</v>
      </c>
      <c r="I62" s="20">
        <f>ROUND(ROUND(H62,2)*ROUND(G62,3),2)</f>
        <v>0</v>
      </c>
      <c r="O62">
        <f>(I62*21)/100</f>
        <v>0</v>
      </c>
      <c r="P62" t="s">
        <v>12</v>
      </c>
    </row>
    <row r="63" spans="1:5" ht="12.75" customHeight="1">
      <c r="A63" s="21" t="s">
        <v>40</v>
      </c>
      <c r="E63" s="22" t="s">
        <v>37</v>
      </c>
    </row>
    <row r="64" spans="1:5" ht="12.75" customHeight="1">
      <c r="A64" s="23" t="s">
        <v>41</v>
      </c>
      <c r="E64" s="24" t="s">
        <v>37</v>
      </c>
    </row>
    <row r="65" spans="1:5" ht="12.75" customHeight="1">
      <c r="A65" t="s">
        <v>42</v>
      </c>
      <c r="E65" s="22" t="s">
        <v>37</v>
      </c>
    </row>
    <row r="66" spans="1:16" ht="12.75" customHeight="1">
      <c r="A66" s="12" t="s">
        <v>34</v>
      </c>
      <c r="B66" s="16" t="s">
        <v>80</v>
      </c>
      <c r="C66" s="16" t="s">
        <v>81</v>
      </c>
      <c r="D66" s="12" t="s">
        <v>37</v>
      </c>
      <c r="E66" s="17" t="s">
        <v>82</v>
      </c>
      <c r="F66" s="18" t="s">
        <v>65</v>
      </c>
      <c r="G66" s="19">
        <v>455</v>
      </c>
      <c r="H66" s="20">
        <v>0</v>
      </c>
      <c r="I66" s="20">
        <f>ROUND(ROUND(H66,2)*ROUND(G66,3),2)</f>
        <v>0</v>
      </c>
      <c r="O66">
        <f>(I66*21)/100</f>
        <v>0</v>
      </c>
      <c r="P66" t="s">
        <v>12</v>
      </c>
    </row>
    <row r="67" spans="1:5" ht="12.75" customHeight="1">
      <c r="A67" s="21" t="s">
        <v>40</v>
      </c>
      <c r="E67" s="22" t="s">
        <v>37</v>
      </c>
    </row>
    <row r="68" spans="1:5" ht="12.75" customHeight="1">
      <c r="A68" s="23" t="s">
        <v>41</v>
      </c>
      <c r="E68" s="24" t="s">
        <v>37</v>
      </c>
    </row>
    <row r="69" spans="1:5" ht="12.75" customHeight="1">
      <c r="A69" t="s">
        <v>42</v>
      </c>
      <c r="E69" s="22" t="s">
        <v>37</v>
      </c>
    </row>
    <row r="70" spans="1:16" ht="12.75" customHeight="1">
      <c r="A70" s="12" t="s">
        <v>34</v>
      </c>
      <c r="B70" s="16" t="s">
        <v>29</v>
      </c>
      <c r="C70" s="16" t="s">
        <v>83</v>
      </c>
      <c r="D70" s="12" t="s">
        <v>37</v>
      </c>
      <c r="E70" s="17" t="s">
        <v>84</v>
      </c>
      <c r="F70" s="18" t="s">
        <v>65</v>
      </c>
      <c r="G70" s="19">
        <v>455</v>
      </c>
      <c r="H70" s="20">
        <v>0</v>
      </c>
      <c r="I70" s="20">
        <f>ROUND(ROUND(H70,2)*ROUND(G70,3),2)</f>
        <v>0</v>
      </c>
      <c r="O70">
        <f>(I70*21)/100</f>
        <v>0</v>
      </c>
      <c r="P70" t="s">
        <v>12</v>
      </c>
    </row>
    <row r="71" spans="1:5" ht="12.75" customHeight="1">
      <c r="A71" s="21" t="s">
        <v>40</v>
      </c>
      <c r="E71" s="22" t="s">
        <v>37</v>
      </c>
    </row>
    <row r="72" spans="1:5" ht="12.75" customHeight="1">
      <c r="A72" s="23" t="s">
        <v>41</v>
      </c>
      <c r="E72" s="24" t="s">
        <v>37</v>
      </c>
    </row>
    <row r="73" spans="1:5" ht="12.75" customHeight="1">
      <c r="A73" t="s">
        <v>42</v>
      </c>
      <c r="E73" s="22" t="s">
        <v>37</v>
      </c>
    </row>
    <row r="74" spans="1:16" ht="12.75" customHeight="1">
      <c r="A74" s="12" t="s">
        <v>34</v>
      </c>
      <c r="B74" s="16" t="s">
        <v>85</v>
      </c>
      <c r="C74" s="16" t="s">
        <v>86</v>
      </c>
      <c r="D74" s="12" t="s">
        <v>37</v>
      </c>
      <c r="E74" s="17" t="s">
        <v>87</v>
      </c>
      <c r="F74" s="18" t="s">
        <v>65</v>
      </c>
      <c r="G74" s="19">
        <v>108</v>
      </c>
      <c r="H74" s="20">
        <v>0</v>
      </c>
      <c r="I74" s="20">
        <f>ROUND(ROUND(H74,2)*ROUND(G74,3),2)</f>
        <v>0</v>
      </c>
      <c r="O74">
        <f>(I74*21)/100</f>
        <v>0</v>
      </c>
      <c r="P74" t="s">
        <v>12</v>
      </c>
    </row>
    <row r="75" spans="1:5" ht="12.75" customHeight="1">
      <c r="A75" s="21" t="s">
        <v>40</v>
      </c>
      <c r="E75" s="22" t="s">
        <v>37</v>
      </c>
    </row>
    <row r="76" spans="1:5" ht="12.75" customHeight="1">
      <c r="A76" s="23" t="s">
        <v>41</v>
      </c>
      <c r="E76" s="24" t="s">
        <v>37</v>
      </c>
    </row>
    <row r="77" spans="1:5" ht="12.75" customHeight="1">
      <c r="A77" t="s">
        <v>42</v>
      </c>
      <c r="E77" s="22" t="s">
        <v>37</v>
      </c>
    </row>
    <row r="78" spans="1:16" ht="12.75" customHeight="1">
      <c r="A78" s="12" t="s">
        <v>34</v>
      </c>
      <c r="B78" s="16" t="s">
        <v>85</v>
      </c>
      <c r="C78" s="16" t="s">
        <v>128</v>
      </c>
      <c r="D78" s="12" t="s">
        <v>37</v>
      </c>
      <c r="E78" s="17" t="s">
        <v>129</v>
      </c>
      <c r="F78" s="18" t="s">
        <v>65</v>
      </c>
      <c r="G78" s="19">
        <v>108</v>
      </c>
      <c r="H78" s="20">
        <v>0</v>
      </c>
      <c r="I78" s="20">
        <f>ROUND(ROUND(H78,2)*ROUND(G78,3),2)</f>
        <v>0</v>
      </c>
      <c r="O78">
        <f>(I78*21)/100</f>
        <v>0</v>
      </c>
      <c r="P78" t="s">
        <v>12</v>
      </c>
    </row>
    <row r="79" spans="1:5" ht="12.75" customHeight="1">
      <c r="A79" s="21" t="s">
        <v>40</v>
      </c>
      <c r="E79" s="22" t="s">
        <v>37</v>
      </c>
    </row>
    <row r="80" spans="1:5" ht="12.75" customHeight="1">
      <c r="A80" s="23" t="s">
        <v>41</v>
      </c>
      <c r="E80" s="24" t="s">
        <v>37</v>
      </c>
    </row>
    <row r="81" spans="1:5" ht="12.75" customHeight="1">
      <c r="A81" t="s">
        <v>42</v>
      </c>
      <c r="E81" s="22" t="s">
        <v>37</v>
      </c>
    </row>
    <row r="82" spans="1:9" ht="12.75" customHeight="1">
      <c r="A82" s="5" t="s">
        <v>32</v>
      </c>
      <c r="B82" s="5"/>
      <c r="C82" s="25" t="s">
        <v>88</v>
      </c>
      <c r="D82" s="5"/>
      <c r="E82" s="14" t="s">
        <v>89</v>
      </c>
      <c r="F82" s="5"/>
      <c r="G82" s="5"/>
      <c r="H82" s="5"/>
      <c r="I82" s="26">
        <f>0+I83</f>
        <v>0</v>
      </c>
    </row>
    <row r="83" spans="1:16" ht="12.75" customHeight="1">
      <c r="A83" s="12" t="s">
        <v>34</v>
      </c>
      <c r="B83" s="16" t="s">
        <v>90</v>
      </c>
      <c r="C83" s="16" t="s">
        <v>122</v>
      </c>
      <c r="D83" s="12" t="s">
        <v>37</v>
      </c>
      <c r="E83" s="17" t="s">
        <v>123</v>
      </c>
      <c r="F83" s="18" t="s">
        <v>91</v>
      </c>
      <c r="G83" s="19">
        <v>11</v>
      </c>
      <c r="H83" s="20">
        <v>0</v>
      </c>
      <c r="I83" s="20">
        <f>ROUND(ROUND(H83,2)*ROUND(G83,3),2)</f>
        <v>0</v>
      </c>
      <c r="O83">
        <f>(I83*21)/100</f>
        <v>0</v>
      </c>
      <c r="P83" t="s">
        <v>12</v>
      </c>
    </row>
    <row r="84" spans="1:5" ht="12.75" customHeight="1">
      <c r="A84" s="21" t="s">
        <v>40</v>
      </c>
      <c r="E84" s="22" t="s">
        <v>37</v>
      </c>
    </row>
    <row r="85" spans="1:5" ht="12.75" customHeight="1">
      <c r="A85" s="23" t="s">
        <v>41</v>
      </c>
      <c r="E85" s="24" t="s">
        <v>37</v>
      </c>
    </row>
    <row r="86" spans="1:5" ht="12.75" customHeight="1">
      <c r="A86" t="s">
        <v>42</v>
      </c>
      <c r="E86" s="22" t="s">
        <v>37</v>
      </c>
    </row>
    <row r="87" spans="1:9" ht="12.75" customHeight="1">
      <c r="A87" s="5" t="s">
        <v>32</v>
      </c>
      <c r="B87" s="5"/>
      <c r="C87" s="25" t="s">
        <v>29</v>
      </c>
      <c r="D87" s="5"/>
      <c r="E87" s="14" t="s">
        <v>92</v>
      </c>
      <c r="F87" s="5"/>
      <c r="G87" s="5"/>
      <c r="H87" s="5"/>
      <c r="I87" s="26">
        <f>SUM(I88:I139)</f>
        <v>0</v>
      </c>
    </row>
    <row r="88" spans="1:16" ht="12.75" customHeight="1">
      <c r="A88" s="12" t="s">
        <v>34</v>
      </c>
      <c r="B88" s="16" t="s">
        <v>93</v>
      </c>
      <c r="C88" s="16" t="s">
        <v>94</v>
      </c>
      <c r="D88" s="12" t="s">
        <v>37</v>
      </c>
      <c r="E88" s="17" t="s">
        <v>95</v>
      </c>
      <c r="F88" s="18" t="s">
        <v>96</v>
      </c>
      <c r="G88" s="19">
        <v>158</v>
      </c>
      <c r="H88" s="20">
        <v>0</v>
      </c>
      <c r="I88" s="20">
        <f>ROUND(ROUND(H88,2)*ROUND(G88,3),2)</f>
        <v>0</v>
      </c>
      <c r="O88">
        <f>(I88*21)/100</f>
        <v>0</v>
      </c>
      <c r="P88" t="s">
        <v>12</v>
      </c>
    </row>
    <row r="89" spans="1:5" ht="12.75" customHeight="1">
      <c r="A89" s="21" t="s">
        <v>40</v>
      </c>
      <c r="E89" s="22" t="s">
        <v>37</v>
      </c>
    </row>
    <row r="90" spans="1:5" ht="12.75" customHeight="1">
      <c r="A90" s="23" t="s">
        <v>41</v>
      </c>
      <c r="E90" s="24" t="s">
        <v>37</v>
      </c>
    </row>
    <row r="91" spans="1:5" ht="12.75" customHeight="1">
      <c r="A91" t="s">
        <v>42</v>
      </c>
      <c r="E91" s="22" t="s">
        <v>37</v>
      </c>
    </row>
    <row r="92" spans="1:16" ht="12.75" customHeight="1">
      <c r="A92" s="12" t="s">
        <v>34</v>
      </c>
      <c r="B92" s="16" t="s">
        <v>97</v>
      </c>
      <c r="C92" s="16" t="s">
        <v>98</v>
      </c>
      <c r="D92" s="12" t="s">
        <v>37</v>
      </c>
      <c r="E92" s="17" t="s">
        <v>99</v>
      </c>
      <c r="F92" s="18" t="s">
        <v>96</v>
      </c>
      <c r="G92" s="19">
        <v>76</v>
      </c>
      <c r="H92" s="20">
        <v>0</v>
      </c>
      <c r="I92" s="20">
        <f>ROUND(ROUND(H92,2)*ROUND(G92,3),2)</f>
        <v>0</v>
      </c>
      <c r="O92">
        <f>(I92*21)/100</f>
        <v>0</v>
      </c>
      <c r="P92" t="s">
        <v>12</v>
      </c>
    </row>
    <row r="93" spans="1:5" ht="12.75" customHeight="1">
      <c r="A93" s="21" t="s">
        <v>40</v>
      </c>
      <c r="E93" s="22" t="s">
        <v>37</v>
      </c>
    </row>
    <row r="94" spans="1:5" ht="12.75" customHeight="1">
      <c r="A94" s="23" t="s">
        <v>41</v>
      </c>
      <c r="E94" s="24" t="s">
        <v>37</v>
      </c>
    </row>
    <row r="95" spans="1:5" ht="12.75" customHeight="1">
      <c r="A95" t="s">
        <v>42</v>
      </c>
      <c r="E95" s="22" t="s">
        <v>37</v>
      </c>
    </row>
    <row r="96" spans="1:16" ht="12.75" customHeight="1">
      <c r="A96" s="12" t="s">
        <v>34</v>
      </c>
      <c r="B96" s="16" t="s">
        <v>100</v>
      </c>
      <c r="C96" s="16" t="s">
        <v>101</v>
      </c>
      <c r="D96" s="12" t="s">
        <v>37</v>
      </c>
      <c r="E96" s="17" t="s">
        <v>102</v>
      </c>
      <c r="F96" s="18" t="s">
        <v>96</v>
      </c>
      <c r="G96" s="19">
        <v>11</v>
      </c>
      <c r="H96" s="20">
        <v>0</v>
      </c>
      <c r="I96" s="20">
        <f>ROUND(ROUND(H96,2)*ROUND(G96,3),2)</f>
        <v>0</v>
      </c>
      <c r="O96">
        <f>(I96*21)/100</f>
        <v>0</v>
      </c>
      <c r="P96" t="s">
        <v>12</v>
      </c>
    </row>
    <row r="97" spans="1:5" ht="12.75" customHeight="1">
      <c r="A97" s="21" t="s">
        <v>40</v>
      </c>
      <c r="E97" s="22" t="s">
        <v>37</v>
      </c>
    </row>
    <row r="98" spans="1:5" ht="12.75" customHeight="1">
      <c r="A98" s="23" t="s">
        <v>41</v>
      </c>
      <c r="E98" s="24" t="s">
        <v>37</v>
      </c>
    </row>
    <row r="99" spans="1:5" ht="12.75" customHeight="1">
      <c r="A99" t="s">
        <v>42</v>
      </c>
      <c r="E99" s="22" t="s">
        <v>37</v>
      </c>
    </row>
    <row r="100" spans="1:16" ht="12.75" customHeight="1">
      <c r="A100" s="12" t="s">
        <v>34</v>
      </c>
      <c r="B100" s="16">
        <v>25</v>
      </c>
      <c r="C100" s="16" t="s">
        <v>112</v>
      </c>
      <c r="D100" s="12" t="s">
        <v>37</v>
      </c>
      <c r="E100" s="17" t="s">
        <v>113</v>
      </c>
      <c r="F100" s="18" t="s">
        <v>91</v>
      </c>
      <c r="G100" s="19">
        <v>129</v>
      </c>
      <c r="H100" s="20">
        <v>0</v>
      </c>
      <c r="I100" s="20">
        <f>ROUND(ROUND(H100,2)*ROUND(G100,3),2)</f>
        <v>0</v>
      </c>
      <c r="O100">
        <f>(I100*21)/100</f>
        <v>0</v>
      </c>
      <c r="P100" t="s">
        <v>12</v>
      </c>
    </row>
    <row r="101" spans="1:5" ht="12.75" customHeight="1">
      <c r="A101" s="21" t="s">
        <v>40</v>
      </c>
      <c r="E101" s="22" t="s">
        <v>37</v>
      </c>
    </row>
    <row r="102" spans="1:5" ht="12.75" customHeight="1">
      <c r="A102" s="23" t="s">
        <v>41</v>
      </c>
      <c r="E102" s="24" t="s">
        <v>37</v>
      </c>
    </row>
    <row r="103" spans="1:5" ht="12.75" customHeight="1">
      <c r="A103" t="s">
        <v>42</v>
      </c>
      <c r="E103" s="22" t="s">
        <v>37</v>
      </c>
    </row>
    <row r="104" spans="1:16" ht="12.75" customHeight="1">
      <c r="A104" s="12" t="s">
        <v>34</v>
      </c>
      <c r="B104" s="16">
        <v>25</v>
      </c>
      <c r="C104" s="16" t="s">
        <v>115</v>
      </c>
      <c r="D104" s="12" t="s">
        <v>37</v>
      </c>
      <c r="E104" s="17" t="s">
        <v>114</v>
      </c>
      <c r="F104" s="18" t="s">
        <v>91</v>
      </c>
      <c r="G104" s="19">
        <v>25</v>
      </c>
      <c r="H104" s="20">
        <v>0</v>
      </c>
      <c r="I104" s="20">
        <f>ROUND(ROUND(H104,2)*ROUND(G104,3),2)</f>
        <v>0</v>
      </c>
      <c r="O104">
        <f>(I104*21)/100</f>
        <v>0</v>
      </c>
      <c r="P104" t="s">
        <v>12</v>
      </c>
    </row>
    <row r="105" spans="1:5" ht="12.75" customHeight="1">
      <c r="A105" s="21" t="s">
        <v>40</v>
      </c>
      <c r="E105" s="22" t="s">
        <v>37</v>
      </c>
    </row>
    <row r="106" spans="1:5" ht="12.75" customHeight="1">
      <c r="A106" s="23" t="s">
        <v>41</v>
      </c>
      <c r="E106" s="24" t="s">
        <v>37</v>
      </c>
    </row>
    <row r="107" spans="1:5" ht="12.75" customHeight="1">
      <c r="A107" t="s">
        <v>42</v>
      </c>
      <c r="E107" s="22" t="s">
        <v>37</v>
      </c>
    </row>
    <row r="108" spans="1:16" ht="12.75" customHeight="1">
      <c r="A108" s="12" t="s">
        <v>34</v>
      </c>
      <c r="B108" s="16" t="s">
        <v>103</v>
      </c>
      <c r="C108" s="16" t="s">
        <v>117</v>
      </c>
      <c r="D108" s="12" t="s">
        <v>37</v>
      </c>
      <c r="E108" s="17" t="s">
        <v>116</v>
      </c>
      <c r="F108" s="18" t="s">
        <v>91</v>
      </c>
      <c r="G108" s="19">
        <v>4</v>
      </c>
      <c r="H108" s="20">
        <v>0</v>
      </c>
      <c r="I108" s="20">
        <f>ROUND(ROUND(H108,2)*ROUND(G108,3),2)</f>
        <v>0</v>
      </c>
      <c r="O108">
        <f>(I108*21)/100</f>
        <v>0</v>
      </c>
      <c r="P108" t="s">
        <v>12</v>
      </c>
    </row>
    <row r="109" spans="1:5" ht="12.75" customHeight="1">
      <c r="A109" s="21" t="s">
        <v>40</v>
      </c>
      <c r="E109" s="22" t="s">
        <v>37</v>
      </c>
    </row>
    <row r="110" spans="1:5" ht="12.75" customHeight="1">
      <c r="A110" s="23" t="s">
        <v>41</v>
      </c>
      <c r="E110" s="24" t="s">
        <v>37</v>
      </c>
    </row>
    <row r="111" spans="1:5" ht="12.75" customHeight="1">
      <c r="A111" t="s">
        <v>42</v>
      </c>
      <c r="E111" s="22" t="s">
        <v>37</v>
      </c>
    </row>
    <row r="112" spans="1:16" ht="12.75" customHeight="1">
      <c r="A112" s="12" t="s">
        <v>34</v>
      </c>
      <c r="B112" s="16" t="s">
        <v>103</v>
      </c>
      <c r="C112" s="16" t="s">
        <v>117</v>
      </c>
      <c r="D112" s="12" t="s">
        <v>37</v>
      </c>
      <c r="E112" s="17" t="s">
        <v>130</v>
      </c>
      <c r="F112" s="18" t="s">
        <v>91</v>
      </c>
      <c r="G112" s="19">
        <v>76</v>
      </c>
      <c r="H112" s="20">
        <v>0</v>
      </c>
      <c r="I112" s="20">
        <f>ROUND(ROUND(H112,2)*ROUND(G112,3),2)</f>
        <v>0</v>
      </c>
      <c r="O112">
        <f>(I112*21)/100</f>
        <v>0</v>
      </c>
      <c r="P112" t="s">
        <v>12</v>
      </c>
    </row>
    <row r="113" spans="1:5" ht="12.75" customHeight="1">
      <c r="A113" s="21" t="s">
        <v>40</v>
      </c>
      <c r="E113" s="22" t="s">
        <v>37</v>
      </c>
    </row>
    <row r="114" spans="1:5" ht="12.75" customHeight="1">
      <c r="A114" s="23" t="s">
        <v>41</v>
      </c>
      <c r="E114" s="24" t="s">
        <v>37</v>
      </c>
    </row>
    <row r="115" spans="1:5" ht="12.75" customHeight="1">
      <c r="A115" t="s">
        <v>42</v>
      </c>
      <c r="E115" s="22" t="s">
        <v>37</v>
      </c>
    </row>
    <row r="116" spans="1:16" ht="12.75" customHeight="1">
      <c r="A116" s="12" t="s">
        <v>34</v>
      </c>
      <c r="B116" s="16" t="s">
        <v>103</v>
      </c>
      <c r="C116" s="16" t="s">
        <v>118</v>
      </c>
      <c r="D116" s="12" t="s">
        <v>37</v>
      </c>
      <c r="E116" s="17" t="s">
        <v>119</v>
      </c>
      <c r="F116" s="18" t="s">
        <v>91</v>
      </c>
      <c r="G116" s="19">
        <v>5.5</v>
      </c>
      <c r="H116" s="20">
        <v>0</v>
      </c>
      <c r="I116" s="20">
        <f>ROUND(ROUND(H116,2)*ROUND(G116,3),2)</f>
        <v>0</v>
      </c>
      <c r="O116">
        <f>(I116*21)/100</f>
        <v>0</v>
      </c>
      <c r="P116" t="s">
        <v>12</v>
      </c>
    </row>
    <row r="117" spans="1:5" ht="12.75" customHeight="1">
      <c r="A117" s="21" t="s">
        <v>40</v>
      </c>
      <c r="E117" s="22" t="s">
        <v>121</v>
      </c>
    </row>
    <row r="118" spans="1:5" ht="12.75" customHeight="1">
      <c r="A118" s="23" t="s">
        <v>41</v>
      </c>
      <c r="E118" s="24" t="s">
        <v>37</v>
      </c>
    </row>
    <row r="119" spans="1:5" ht="12.75" customHeight="1">
      <c r="A119" t="s">
        <v>42</v>
      </c>
      <c r="E119" s="22" t="s">
        <v>37</v>
      </c>
    </row>
    <row r="120" spans="1:16" ht="12.75" customHeight="1">
      <c r="A120" s="12" t="s">
        <v>34</v>
      </c>
      <c r="B120" s="16" t="s">
        <v>103</v>
      </c>
      <c r="C120" s="16" t="s">
        <v>104</v>
      </c>
      <c r="D120" s="12" t="s">
        <v>37</v>
      </c>
      <c r="E120" s="17" t="s">
        <v>105</v>
      </c>
      <c r="F120" s="18" t="s">
        <v>96</v>
      </c>
      <c r="G120" s="19">
        <v>11</v>
      </c>
      <c r="H120" s="20">
        <v>0</v>
      </c>
      <c r="I120" s="20">
        <f>ROUND(ROUND(H120,2)*ROUND(G120,3),2)</f>
        <v>0</v>
      </c>
      <c r="O120">
        <f>(I120*21)/100</f>
        <v>0</v>
      </c>
      <c r="P120" t="s">
        <v>12</v>
      </c>
    </row>
    <row r="121" spans="1:5" ht="12.75" customHeight="1">
      <c r="A121" s="21" t="s">
        <v>40</v>
      </c>
      <c r="E121" s="22" t="s">
        <v>37</v>
      </c>
    </row>
    <row r="122" spans="1:5" ht="12.75" customHeight="1">
      <c r="A122" s="23" t="s">
        <v>41</v>
      </c>
      <c r="E122" s="24" t="s">
        <v>37</v>
      </c>
    </row>
    <row r="123" spans="1:5" ht="12.75" customHeight="1">
      <c r="A123" t="s">
        <v>42</v>
      </c>
      <c r="E123" s="22" t="s">
        <v>37</v>
      </c>
    </row>
    <row r="124" spans="1:16" ht="12.75" customHeight="1">
      <c r="A124" s="12" t="s">
        <v>34</v>
      </c>
      <c r="B124" s="16" t="s">
        <v>106</v>
      </c>
      <c r="C124" s="16" t="s">
        <v>107</v>
      </c>
      <c r="D124" s="12" t="s">
        <v>37</v>
      </c>
      <c r="E124" s="17" t="s">
        <v>108</v>
      </c>
      <c r="F124" s="18" t="s">
        <v>96</v>
      </c>
      <c r="G124" s="19">
        <v>40</v>
      </c>
      <c r="H124" s="20">
        <v>0</v>
      </c>
      <c r="I124" s="20">
        <f>ROUND(ROUND(H124,2)*ROUND(G124,3),2)</f>
        <v>0</v>
      </c>
      <c r="O124">
        <f>(I124*21)/100</f>
        <v>0</v>
      </c>
      <c r="P124" t="s">
        <v>12</v>
      </c>
    </row>
    <row r="125" spans="1:5" ht="12.75" customHeight="1">
      <c r="A125" s="21" t="s">
        <v>40</v>
      </c>
      <c r="E125" s="22" t="s">
        <v>37</v>
      </c>
    </row>
    <row r="126" spans="1:5" ht="12.75" customHeight="1">
      <c r="A126" s="23" t="s">
        <v>41</v>
      </c>
      <c r="E126" s="24" t="s">
        <v>37</v>
      </c>
    </row>
    <row r="127" spans="1:5" ht="12.75" customHeight="1">
      <c r="A127" t="s">
        <v>42</v>
      </c>
      <c r="E127" s="22" t="s">
        <v>37</v>
      </c>
    </row>
    <row r="128" spans="1:16" ht="12.75" customHeight="1">
      <c r="A128" s="12" t="s">
        <v>34</v>
      </c>
      <c r="B128" s="16" t="s">
        <v>103</v>
      </c>
      <c r="C128" s="16" t="s">
        <v>120</v>
      </c>
      <c r="D128" s="12" t="s">
        <v>37</v>
      </c>
      <c r="E128" s="17" t="s">
        <v>127</v>
      </c>
      <c r="F128" s="18" t="s">
        <v>91</v>
      </c>
      <c r="G128" s="19">
        <v>120</v>
      </c>
      <c r="H128" s="20">
        <v>0</v>
      </c>
      <c r="I128" s="20">
        <f>ROUND(ROUND(H128,2)*ROUND(G128,3),2)</f>
        <v>0</v>
      </c>
      <c r="O128">
        <f>(I128*21)/100</f>
        <v>0</v>
      </c>
      <c r="P128" t="s">
        <v>12</v>
      </c>
    </row>
    <row r="129" spans="1:5" ht="12.75" customHeight="1">
      <c r="A129" s="21" t="s">
        <v>40</v>
      </c>
      <c r="E129" s="22" t="s">
        <v>37</v>
      </c>
    </row>
    <row r="130" spans="1:5" ht="12.75" customHeight="1">
      <c r="A130" s="23" t="s">
        <v>41</v>
      </c>
      <c r="E130" s="24" t="s">
        <v>37</v>
      </c>
    </row>
    <row r="131" spans="1:5" ht="12.75" customHeight="1">
      <c r="A131" t="s">
        <v>42</v>
      </c>
      <c r="E131" s="22" t="s">
        <v>37</v>
      </c>
    </row>
    <row r="132" spans="1:16" ht="12.75" customHeight="1">
      <c r="A132" s="12" t="s">
        <v>34</v>
      </c>
      <c r="B132" s="16" t="s">
        <v>109</v>
      </c>
      <c r="C132" s="16" t="s">
        <v>124</v>
      </c>
      <c r="D132" s="12" t="s">
        <v>37</v>
      </c>
      <c r="E132" s="17" t="s">
        <v>125</v>
      </c>
      <c r="F132" s="18" t="s">
        <v>126</v>
      </c>
      <c r="G132" s="19">
        <v>1</v>
      </c>
      <c r="H132" s="20">
        <v>0</v>
      </c>
      <c r="I132" s="20">
        <f>ROUND(ROUND(H132,2)*ROUND(G132,3),2)</f>
        <v>0</v>
      </c>
      <c r="O132">
        <f>(I132*21)/100</f>
        <v>0</v>
      </c>
      <c r="P132" t="s">
        <v>12</v>
      </c>
    </row>
    <row r="133" spans="1:5" ht="12.75" customHeight="1">
      <c r="A133" s="21" t="s">
        <v>40</v>
      </c>
      <c r="E133" s="22" t="s">
        <v>37</v>
      </c>
    </row>
    <row r="134" spans="1:5" ht="12.75" customHeight="1">
      <c r="A134" s="23" t="s">
        <v>41</v>
      </c>
      <c r="E134" s="24" t="s">
        <v>37</v>
      </c>
    </row>
    <row r="135" spans="1:5" ht="12.75" customHeight="1">
      <c r="A135" t="s">
        <v>42</v>
      </c>
      <c r="E135" s="22" t="s">
        <v>37</v>
      </c>
    </row>
    <row r="136" spans="1:16" ht="12.75" customHeight="1">
      <c r="A136" s="12" t="s">
        <v>34</v>
      </c>
      <c r="B136" s="16" t="s">
        <v>109</v>
      </c>
      <c r="C136" s="16" t="s">
        <v>110</v>
      </c>
      <c r="D136" s="12" t="s">
        <v>37</v>
      </c>
      <c r="E136" s="17" t="s">
        <v>111</v>
      </c>
      <c r="F136" s="18" t="s">
        <v>61</v>
      </c>
      <c r="G136" s="19">
        <v>352.3</v>
      </c>
      <c r="H136" s="20">
        <v>0</v>
      </c>
      <c r="I136" s="20">
        <f>ROUND(ROUND(H136,2)*ROUND(G136,3),2)</f>
        <v>0</v>
      </c>
      <c r="O136">
        <f>(I136*21)/100</f>
        <v>0</v>
      </c>
      <c r="P136" t="s">
        <v>12</v>
      </c>
    </row>
    <row r="137" spans="1:5" ht="12.75" customHeight="1">
      <c r="A137" s="21" t="s">
        <v>40</v>
      </c>
      <c r="E137" s="22" t="s">
        <v>37</v>
      </c>
    </row>
    <row r="138" spans="1:5" ht="12.75" customHeight="1">
      <c r="A138" s="23" t="s">
        <v>41</v>
      </c>
      <c r="E138" s="24" t="s">
        <v>37</v>
      </c>
    </row>
    <row r="139" spans="1:5" ht="12.75" customHeight="1">
      <c r="A139" t="s">
        <v>42</v>
      </c>
      <c r="E139" s="22" t="s">
        <v>37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Fryšová</cp:lastModifiedBy>
  <cp:lastPrinted>2018-07-02T09:03:49Z</cp:lastPrinted>
  <dcterms:modified xsi:type="dcterms:W3CDTF">2018-07-03T05:24:36Z</dcterms:modified>
  <cp:category/>
  <cp:version/>
  <cp:contentType/>
  <cp:contentStatus/>
</cp:coreProperties>
</file>