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975" windowHeight="10500"/>
  </bookViews>
  <sheets>
    <sheet name="Rekapitulace" sheetId="3" r:id="rId1"/>
    <sheet name="Rozpočet" sheetId="2" r:id="rId2"/>
    <sheet name="Parametry" sheetId="1" r:id="rId3"/>
  </sheets>
  <calcPr calcId="124519"/>
</workbook>
</file>

<file path=xl/calcChain.xml><?xml version="1.0" encoding="utf-8"?>
<calcChain xmlns="http://schemas.openxmlformats.org/spreadsheetml/2006/main">
  <c r="C35" i="3"/>
  <c r="B35"/>
  <c r="C34"/>
  <c r="B34"/>
  <c r="C33"/>
  <c r="B33"/>
  <c r="C32"/>
  <c r="B26"/>
  <c r="C26" s="1"/>
  <c r="C11"/>
  <c r="C10"/>
  <c r="C9"/>
  <c r="C6"/>
  <c r="C4"/>
  <c r="B3"/>
  <c r="L1" i="2"/>
  <c r="L2" s="1"/>
  <c r="E98" s="1"/>
  <c r="I149"/>
  <c r="H149"/>
  <c r="I148"/>
  <c r="G148"/>
  <c r="E148"/>
  <c r="I147"/>
  <c r="H147"/>
  <c r="G147"/>
  <c r="E147"/>
  <c r="I145"/>
  <c r="H145"/>
  <c r="G145"/>
  <c r="E145"/>
  <c r="I142"/>
  <c r="H142"/>
  <c r="I141"/>
  <c r="H141"/>
  <c r="I140"/>
  <c r="G140"/>
  <c r="E140"/>
  <c r="I139"/>
  <c r="H139"/>
  <c r="G139"/>
  <c r="E139"/>
  <c r="I137"/>
  <c r="H137"/>
  <c r="I136"/>
  <c r="H136"/>
  <c r="G136"/>
  <c r="E136"/>
  <c r="I135"/>
  <c r="H135"/>
  <c r="G135"/>
  <c r="E135"/>
  <c r="I133"/>
  <c r="H133"/>
  <c r="I132"/>
  <c r="H132"/>
  <c r="G132"/>
  <c r="E132"/>
  <c r="I131"/>
  <c r="H131"/>
  <c r="G131"/>
  <c r="E131"/>
  <c r="I129"/>
  <c r="H129"/>
  <c r="G129"/>
  <c r="E129"/>
  <c r="I127"/>
  <c r="H127"/>
  <c r="G127"/>
  <c r="E127"/>
  <c r="I125"/>
  <c r="H125"/>
  <c r="I124"/>
  <c r="H124"/>
  <c r="G124"/>
  <c r="E124"/>
  <c r="I123"/>
  <c r="H123"/>
  <c r="G123"/>
  <c r="E123"/>
  <c r="I122"/>
  <c r="H122"/>
  <c r="G122"/>
  <c r="E122"/>
  <c r="I120"/>
  <c r="H120"/>
  <c r="G120"/>
  <c r="E120"/>
  <c r="I118"/>
  <c r="H118"/>
  <c r="G118"/>
  <c r="E118"/>
  <c r="I115"/>
  <c r="H115"/>
  <c r="G115"/>
  <c r="E115"/>
  <c r="I113"/>
  <c r="H113"/>
  <c r="G113"/>
  <c r="E113"/>
  <c r="I111"/>
  <c r="H111"/>
  <c r="G111"/>
  <c r="E111"/>
  <c r="I108"/>
  <c r="H108"/>
  <c r="I107"/>
  <c r="H107"/>
  <c r="I106"/>
  <c r="G106"/>
  <c r="E106"/>
  <c r="I105"/>
  <c r="H105"/>
  <c r="G105"/>
  <c r="E105"/>
  <c r="I104"/>
  <c r="H104"/>
  <c r="G104"/>
  <c r="E104"/>
  <c r="I103"/>
  <c r="H103"/>
  <c r="I101"/>
  <c r="H101"/>
  <c r="I100"/>
  <c r="H100"/>
  <c r="G99"/>
  <c r="H98"/>
  <c r="I97"/>
  <c r="H97"/>
  <c r="I96"/>
  <c r="H96"/>
  <c r="G96"/>
  <c r="E96"/>
  <c r="I95"/>
  <c r="H95"/>
  <c r="G95"/>
  <c r="E95"/>
  <c r="I93"/>
  <c r="H93"/>
  <c r="I92"/>
  <c r="H92"/>
  <c r="G92"/>
  <c r="E92"/>
  <c r="I91"/>
  <c r="H91"/>
  <c r="G91"/>
  <c r="E91"/>
  <c r="I90"/>
  <c r="H90"/>
  <c r="G90"/>
  <c r="E90"/>
  <c r="I88"/>
  <c r="H88"/>
  <c r="I87"/>
  <c r="H87"/>
  <c r="G87"/>
  <c r="E87"/>
  <c r="I86"/>
  <c r="H86"/>
  <c r="G86"/>
  <c r="E86"/>
  <c r="I84"/>
  <c r="H84"/>
  <c r="G84"/>
  <c r="E84"/>
  <c r="I83"/>
  <c r="H83"/>
  <c r="G83"/>
  <c r="E83"/>
  <c r="I81"/>
  <c r="H81"/>
  <c r="G81"/>
  <c r="E81"/>
  <c r="I79"/>
  <c r="H79"/>
  <c r="G79"/>
  <c r="E79"/>
  <c r="I77"/>
  <c r="H77"/>
  <c r="G77"/>
  <c r="E77"/>
  <c r="I74"/>
  <c r="H74"/>
  <c r="I73"/>
  <c r="H73"/>
  <c r="G73"/>
  <c r="E73"/>
  <c r="I72"/>
  <c r="H72"/>
  <c r="G72"/>
  <c r="E72"/>
  <c r="I70"/>
  <c r="H70"/>
  <c r="I68"/>
  <c r="H68"/>
  <c r="G68"/>
  <c r="E68"/>
  <c r="I67"/>
  <c r="H67"/>
  <c r="G67"/>
  <c r="E67"/>
  <c r="I65"/>
  <c r="H65"/>
  <c r="G65"/>
  <c r="E65"/>
  <c r="I64"/>
  <c r="H64"/>
  <c r="G64"/>
  <c r="E64"/>
  <c r="I62"/>
  <c r="H62"/>
  <c r="G62"/>
  <c r="E62"/>
  <c r="I61"/>
  <c r="H61"/>
  <c r="G61"/>
  <c r="E61"/>
  <c r="I59"/>
  <c r="H59"/>
  <c r="G59"/>
  <c r="E59"/>
  <c r="I57"/>
  <c r="H57"/>
  <c r="G57"/>
  <c r="E57"/>
  <c r="I54"/>
  <c r="H54"/>
  <c r="G54"/>
  <c r="E54"/>
  <c r="I52"/>
  <c r="H52"/>
  <c r="G52"/>
  <c r="E52"/>
  <c r="I49"/>
  <c r="H49"/>
  <c r="I48"/>
  <c r="H48"/>
  <c r="G48"/>
  <c r="E48"/>
  <c r="I46"/>
  <c r="H46"/>
  <c r="G46"/>
  <c r="E46"/>
  <c r="I45"/>
  <c r="H45"/>
  <c r="G45"/>
  <c r="E45"/>
  <c r="I42"/>
  <c r="H42"/>
  <c r="I41"/>
  <c r="H41"/>
  <c r="G41"/>
  <c r="E41"/>
  <c r="I39"/>
  <c r="H39"/>
  <c r="I38"/>
  <c r="H38"/>
  <c r="G38"/>
  <c r="E38"/>
  <c r="I36"/>
  <c r="H36"/>
  <c r="I35"/>
  <c r="H35"/>
  <c r="G35"/>
  <c r="E35"/>
  <c r="I33"/>
  <c r="H33"/>
  <c r="G33"/>
  <c r="E33"/>
  <c r="I32"/>
  <c r="H32"/>
  <c r="G32"/>
  <c r="E32"/>
  <c r="I30"/>
  <c r="H30"/>
  <c r="I29"/>
  <c r="H29"/>
  <c r="G29"/>
  <c r="E29"/>
  <c r="I27"/>
  <c r="H27"/>
  <c r="I26"/>
  <c r="H26"/>
  <c r="G26"/>
  <c r="E26"/>
  <c r="I25"/>
  <c r="H25"/>
  <c r="G25"/>
  <c r="E25"/>
  <c r="I24"/>
  <c r="H24"/>
  <c r="G24"/>
  <c r="E24"/>
  <c r="I22"/>
  <c r="H22"/>
  <c r="G22"/>
  <c r="E22"/>
  <c r="I21"/>
  <c r="H21"/>
  <c r="G21"/>
  <c r="E21"/>
  <c r="I19"/>
  <c r="H19"/>
  <c r="I18"/>
  <c r="H18"/>
  <c r="G18"/>
  <c r="E18"/>
  <c r="I16"/>
  <c r="H16"/>
  <c r="G16"/>
  <c r="E16"/>
  <c r="I14"/>
  <c r="H14"/>
  <c r="I13"/>
  <c r="H13"/>
  <c r="G13"/>
  <c r="E13"/>
  <c r="I11"/>
  <c r="H11"/>
  <c r="I10"/>
  <c r="H10"/>
  <c r="G10"/>
  <c r="E10"/>
  <c r="I9"/>
  <c r="H9"/>
  <c r="G9"/>
  <c r="E9"/>
  <c r="I7"/>
  <c r="H7"/>
  <c r="G7"/>
  <c r="E7"/>
  <c r="I6"/>
  <c r="H6"/>
  <c r="G6"/>
  <c r="E6"/>
  <c r="I5"/>
  <c r="H5"/>
  <c r="G5"/>
  <c r="E5"/>
  <c r="I4"/>
  <c r="H4"/>
  <c r="G4"/>
  <c r="E4"/>
  <c r="B4" i="3" l="1"/>
  <c r="B7" s="1"/>
  <c r="E99" i="2"/>
  <c r="I98"/>
  <c r="I99" s="1"/>
  <c r="B12" i="3" l="1"/>
  <c r="B32"/>
  <c r="C5"/>
  <c r="C8" l="1"/>
  <c r="C7"/>
  <c r="C12" l="1"/>
  <c r="C15"/>
  <c r="C19" l="1"/>
  <c r="C21" s="1"/>
  <c r="C20"/>
  <c r="C13"/>
  <c r="C16" s="1"/>
  <c r="C14"/>
  <c r="C22" l="1"/>
  <c r="C24" s="1"/>
  <c r="B25"/>
  <c r="C25" s="1"/>
  <c r="C27" l="1"/>
  <c r="C29"/>
  <c r="C30"/>
</calcChain>
</file>

<file path=xl/sharedStrings.xml><?xml version="1.0" encoding="utf-8"?>
<sst xmlns="http://schemas.openxmlformats.org/spreadsheetml/2006/main" count="438" uniqueCount="209">
  <si>
    <t>Název</t>
  </si>
  <si>
    <t>Hodnota</t>
  </si>
  <si>
    <t>Nadpis rekapitulace</t>
  </si>
  <si>
    <t>Soupis prací a dodávek elektromontáží</t>
  </si>
  <si>
    <t>Akce</t>
  </si>
  <si>
    <t>Multifunkční areál Zubří</t>
  </si>
  <si>
    <t>Projekt</t>
  </si>
  <si>
    <t>SO202 - Provozní objekt</t>
  </si>
  <si>
    <t>Investor</t>
  </si>
  <si>
    <t>Město Zubří, U Domoviny 234, 756 54 Zubří</t>
  </si>
  <si>
    <t>Z. č.</t>
  </si>
  <si>
    <t>COH</t>
  </si>
  <si>
    <t>A. č.</t>
  </si>
  <si>
    <t>160416</t>
  </si>
  <si>
    <t>Smlouva</t>
  </si>
  <si>
    <t/>
  </si>
  <si>
    <t>Vypracoval</t>
  </si>
  <si>
    <t>Ing. Jaroslav Tesař</t>
  </si>
  <si>
    <t>Kontroloval</t>
  </si>
  <si>
    <t>Datum</t>
  </si>
  <si>
    <t>26.9.2016</t>
  </si>
  <si>
    <t>Zpracovatel</t>
  </si>
  <si>
    <t>CTP Zlín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</si>
  <si>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</si>
  <si>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</si>
  <si>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</si>
  <si>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</si>
  <si>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</si>
  <si>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</si>
  <si>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</si>
  <si>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</si>
  <si>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</si>
  <si>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</si>
  <si>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</si>
  <si>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</si>
  <si>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</si>
  <si>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</si>
  <si>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</si>
  <si>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</si>
  <si>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</si>
  <si>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</si>
  <si>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</si>
  <si>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</si>
  <si>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</si>
  <si>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</si>
  <si>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</si>
  <si>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</si>
  <si>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</si>
  <si>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</si>
  <si>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</si>
  <si>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</si>
  <si>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</si>
  <si>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</si>
  <si>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</si>
  <si>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</si>
  <si>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</si>
  <si>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</si>
  <si>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</si>
  <si>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</si>
  <si>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</si>
  <si>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</si>
  <si>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KRABICE PŘÍSTROJOVÁ POD OMÍTKU</t>
  </si>
  <si>
    <t>KP68/2 73x30</t>
  </si>
  <si>
    <t>ks</t>
  </si>
  <si>
    <t>KP67/2 70x45</t>
  </si>
  <si>
    <t>KP64/2 2x70x45</t>
  </si>
  <si>
    <t>KP64/3 3x70x45</t>
  </si>
  <si>
    <t>KRABICE ODBOČNÁ POD OMÍTKU BEZ SVORKOVNICE</t>
  </si>
  <si>
    <t>KU68-1902 73x42</t>
  </si>
  <si>
    <t>KOM97 103x50</t>
  </si>
  <si>
    <t>TRUBKA OHEBNÁ</t>
  </si>
  <si>
    <t>TRUBKA KOPOFLEX 63</t>
  </si>
  <si>
    <t>m</t>
  </si>
  <si>
    <t>VODIČ PRO POSPOJOVÁNÍ</t>
  </si>
  <si>
    <t>CY4 Žlutozelený, pevně</t>
  </si>
  <si>
    <t>UKONČENÍ VODIČŮ NA SVORKOVNICI</t>
  </si>
  <si>
    <t xml:space="preserve"> do 16 mm2</t>
  </si>
  <si>
    <t>KABEL SILOVÝ,IZOLACE PVC BEZ VODIČE PE</t>
  </si>
  <si>
    <t>CYKY-O 2x1.5 mm2 , pevně</t>
  </si>
  <si>
    <t>CYKY-O 3x1.5 mm2 , pevně</t>
  </si>
  <si>
    <t>KABEL SILOVÝ,IZOLACE PVC S VODIČEM PE</t>
  </si>
  <si>
    <t>CYKY-J 3x1.5 mm2 , pevně</t>
  </si>
  <si>
    <t>CYKY-J 3x2.5 mm2 , pevně</t>
  </si>
  <si>
    <t>CYKY-J 5x1.5 mm2 , pevně</t>
  </si>
  <si>
    <t>UKONČENÍ Cu KABELŮ  DO</t>
  </si>
  <si>
    <t xml:space="preserve"> 5x4 mm2</t>
  </si>
  <si>
    <t>SPÍNAČ DO VLHKA POD OMÍT. IP44</t>
  </si>
  <si>
    <t>sériový přepínač</t>
  </si>
  <si>
    <t>střídavý přepínač</t>
  </si>
  <si>
    <t>POHYBOVÝ SPÍNAČ AUTOMATICKÝ, KOMPLETNÍ, BÍLÝ, IP44, NA KLOUBU</t>
  </si>
  <si>
    <t>spínací prvek relé</t>
  </si>
  <si>
    <t>ZÁSUVKA S VÍČKEM, IP44</t>
  </si>
  <si>
    <t>2p+PE, bílá</t>
  </si>
  <si>
    <t>SVÍTIDLA ZÁŘIVKOVÁ</t>
  </si>
  <si>
    <t>průmyslové, přisazné s krytem, zdroj 2 x 36W/EP, bílý ocelový reflektor, IP55</t>
  </si>
  <si>
    <t>MONTÁŽ SVÍTIDEL</t>
  </si>
  <si>
    <t>SVÍTIDLO STROPNÍ KOMPAKTNÍ ZÁŘIVKA</t>
  </si>
  <si>
    <t xml:space="preserve"> 1x</t>
  </si>
  <si>
    <t xml:space="preserve"> 2x</t>
  </si>
  <si>
    <t>SVÍTIDLO ZÁŘIVKOVÉ STROPNÍ, IP65</t>
  </si>
  <si>
    <t>UZEMNĚNÍ</t>
  </si>
  <si>
    <t>OCELOVÝ PÁSEK POZINKOVANÝ</t>
  </si>
  <si>
    <t>FeZn30x4 (1.0 kg/m), pevně</t>
  </si>
  <si>
    <t>OCELOVÝ DRÁT POZINKOVANÝ</t>
  </si>
  <si>
    <t>FeZn-D10 (0,62kg/m), pevně</t>
  </si>
  <si>
    <t>NEREZOVÉ PROVEDENÍ</t>
  </si>
  <si>
    <t xml:space="preserve"> DRÁT</t>
  </si>
  <si>
    <t>Drát 8 AlMgSi T/2 drát ø 8mm AlMgSi T/2 (0,135kg/m) polotvrdý, pevně</t>
  </si>
  <si>
    <t>PODPĚRA VEDENÍ</t>
  </si>
  <si>
    <t>PV 1h N do zdiva na hmoždinku nerez, L 50mm, vrut 6/50mm</t>
  </si>
  <si>
    <t>SVORKA HROMOSVODNÍ,UZEMŇOVACÍ</t>
  </si>
  <si>
    <t>SPc N připojovací nerez</t>
  </si>
  <si>
    <t>SZa N zkušební - plechová nerez</t>
  </si>
  <si>
    <t>OCHRANNÝ ÚHELNÍK A DRŽÁKY</t>
  </si>
  <si>
    <t>OU 1,7 N ochranný úhelník, L 1700mm</t>
  </si>
  <si>
    <t>DUDa-18 N držák ochranného úhelníku nerez, L 180mm</t>
  </si>
  <si>
    <t>SVORKA HROMOSVODNÍ, UZEMŇOVACÍ</t>
  </si>
  <si>
    <t>SR3b spoj pásek-drát</t>
  </si>
  <si>
    <t>SR2b pro pásek 30x4mm</t>
  </si>
  <si>
    <t>ZEMNIČE FeZn</t>
  </si>
  <si>
    <t>ZT2,0s tyč 2000x26mm</t>
  </si>
  <si>
    <t>MONTÁŽNÍ PRÁCE</t>
  </si>
  <si>
    <t xml:space="preserve"> štítek pro označení svodu</t>
  </si>
  <si>
    <t xml:space="preserve"> tvarování mont.dílu</t>
  </si>
  <si>
    <t>UZEMNĚNÍ TOBOGANU</t>
  </si>
  <si>
    <t>HODINOVE ZUCTOVACI SAZBY</t>
  </si>
  <si>
    <t xml:space="preserve"> Priprava ke komplexni zkousce</t>
  </si>
  <si>
    <t>hod</t>
  </si>
  <si>
    <t xml:space="preserve"> Zkusebni provoz</t>
  </si>
  <si>
    <t xml:space="preserve"> Zauceni obsluhy</t>
  </si>
  <si>
    <t>REVIZNÍ ZKOUŠKY DLE ČSN</t>
  </si>
  <si>
    <t xml:space="preserve"> Revizní technik</t>
  </si>
  <si>
    <t xml:space="preserve"> Spolupráce s revizním technikem</t>
  </si>
  <si>
    <t>Podružný materiál</t>
  </si>
  <si>
    <t>Elektromontáže - celkem</t>
  </si>
  <si>
    <t>Svítidla</t>
  </si>
  <si>
    <t>Další technická specifkace svítidel je uvedena v příloze výkazu výměr</t>
  </si>
  <si>
    <t>D - kruhové přisazené</t>
  </si>
  <si>
    <t>VO4 - celohliníkové nástěnné</t>
  </si>
  <si>
    <t>Svítidla - celkem</t>
  </si>
  <si>
    <t>Rozvaděč R5</t>
  </si>
  <si>
    <t>PLASTOVÁ ROZVODNICE POD OMÍTKU NEPRŮHLEDNÉ DVEŘE, IP40</t>
  </si>
  <si>
    <t>3x14 modulu</t>
  </si>
  <si>
    <t>DOPLŇKY ROZVODNIC</t>
  </si>
  <si>
    <t>krycí lišta</t>
  </si>
  <si>
    <t>PROPOJOVACÍ LIŠTY TROJPÓLOVÉ</t>
  </si>
  <si>
    <t>10mm2,1m</t>
  </si>
  <si>
    <t>VYPÍNAČE</t>
  </si>
  <si>
    <t>3 - pólové</t>
  </si>
  <si>
    <t>SBN340 Vypínač 3 pól. 40A</t>
  </si>
  <si>
    <t>JISTIČ 1-PÓLOVÝ,CHARAKT."B"</t>
  </si>
  <si>
    <t>LTN-6B-1 -6A</t>
  </si>
  <si>
    <t>PROUDOVÝ CHRÁNIČ  2-PÓLOVÝ S NADPROUDOVOU OCHRANOU PORUCHOVÝ PROUD 30mA</t>
  </si>
  <si>
    <t>OLI-6B-1N-030A -6A</t>
  </si>
  <si>
    <t>OLI-10B-1N-030A -10A</t>
  </si>
  <si>
    <t>OLI-16B-1N-030A -16A</t>
  </si>
  <si>
    <t>SPÍNACÍ HODINY ELEKTROMECHANICKÉ</t>
  </si>
  <si>
    <t>Spin.hodiny analog., denní, 1xspínací (bez rezervy chodu)</t>
  </si>
  <si>
    <t>SOUMRAKOVÉ SPÍNAČE</t>
  </si>
  <si>
    <t>Soumrakový spínač s nástěnným čidlem 5-100/50-2000 Lx</t>
  </si>
  <si>
    <t>Instalační stykače s ručním ovládáním</t>
  </si>
  <si>
    <t>Stykač 25A, 2S, 230V AC</t>
  </si>
  <si>
    <t>Stykač 25A, 4S, 230V AC</t>
  </si>
  <si>
    <t>ŘADOVÁ SVORKOVNICE</t>
  </si>
  <si>
    <t>RSA4</t>
  </si>
  <si>
    <t>RSA16</t>
  </si>
  <si>
    <t>MONTÁŽ ROZVODNIC</t>
  </si>
  <si>
    <t xml:space="preserve"> do  20 kg</t>
  </si>
  <si>
    <t>Rozvaděč R5 - celkem</t>
  </si>
  <si>
    <t>Zemní práce</t>
  </si>
  <si>
    <t>HLOUBENÍ KABELOVÉ RÝHY</t>
  </si>
  <si>
    <t xml:space="preserve"> Zemina třídy 3, šíře 350mm,hloubka 500mm</t>
  </si>
  <si>
    <t>ZÁHOZ KABELOVÉ RÝHY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</si>
  <si>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</si>
  <si>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</si>
  <si>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</si>
  <si>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</si>
  <si>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</si>
  <si>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</si>
  <si>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</si>
  <si>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</si>
  <si>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</si>
  <si>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</si>
  <si>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</si>
  <si>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</si>
  <si>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</si>
  <si>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</si>
  <si>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</si>
  <si>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</si>
  <si>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</si>
  <si>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</si>
  <si>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</si>
  <si>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</si>
  <si>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</si>
  <si>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</si>
  <si>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</si>
  <si>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</si>
  <si>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</si>
  <si>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</si>
  <si>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</si>
  <si>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</si>
  <si>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</si>
  <si>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</si>
  <si>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Astra</t>
  </si>
  <si>
    <t>Beghelli -Elplast Brno</t>
  </si>
  <si>
    <t>Hager CZ</t>
  </si>
  <si>
    <t>Kopos Kolín</t>
  </si>
  <si>
    <t>Nezařazené</t>
  </si>
  <si>
    <t>Tremis Lovosice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</si>
</sst>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  <font>
      <b/>
      <i/>
      <sz val="9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5" borderId="1" xfId="0" applyNumberFormat="1" applyFont="1" applyFill="1" applyBorder="1" applyAlignment="1">
      <alignment horizontal="left"/>
    </xf>
    <xf numFmtId="4" fontId="6" fillId="5" borderId="1" xfId="0" applyNumberFormat="1" applyFont="1" applyFill="1" applyBorder="1" applyAlignment="1">
      <alignment horizontal="right"/>
    </xf>
    <xf numFmtId="49" fontId="7" fillId="7" borderId="1" xfId="0" applyNumberFormat="1" applyFont="1" applyFill="1" applyBorder="1" applyAlignment="1">
      <alignment horizontal="left"/>
    </xf>
    <xf numFmtId="4" fontId="7" fillId="7" borderId="1" xfId="0" applyNumberFormat="1" applyFont="1" applyFill="1" applyBorder="1" applyAlignment="1">
      <alignment horizontal="right"/>
    </xf>
    <xf numFmtId="49" fontId="8" fillId="5" borderId="1" xfId="0" applyNumberFormat="1" applyFont="1" applyFill="1" applyBorder="1" applyAlignment="1">
      <alignment horizontal="left"/>
    </xf>
    <xf numFmtId="4" fontId="8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63"/>
  <sheetViews>
    <sheetView tabSelected="1" workbookViewId="0"/>
  </sheetViews>
  <sheetFormatPr defaultRowHeight="15"/>
  <cols>
    <col min="1" max="1" width="39.28515625" style="1" bestFit="1" customWidth="1"/>
    <col min="2" max="2" width="15" style="10" bestFit="1" customWidth="1"/>
    <col min="3" max="3" width="9.28515625" style="10" bestFit="1" customWidth="1"/>
    <col min="6" max="6" width="0" style="9" hidden="1" customWidth="1"/>
  </cols>
  <sheetData>
    <row r="1" spans="1:4">
      <c r="A1" s="2" t="s">
        <v>0</v>
      </c>
      <c r="B1" s="11" t="s">
        <v>174</v>
      </c>
      <c r="C1" s="11" t="s">
        <v>175</v>
      </c>
      <c r="D1" s="3"/>
    </row>
    <row r="2" spans="1:4">
      <c r="A2" s="5" t="s">
        <v>176</v>
      </c>
      <c r="B2" s="22"/>
      <c r="C2" s="22"/>
      <c r="D2" s="3"/>
    </row>
    <row r="3" spans="1:4">
      <c r="A3" s="6" t="s">
        <v>177</v>
      </c>
      <c r="B3" s="15">
        <f>(Rozpočet!E106+Rozpočet!E140)</f>
        <v>0</v>
      </c>
      <c r="C3" s="15"/>
      <c r="D3" s="3"/>
    </row>
    <row r="4" spans="1:4">
      <c r="A4" s="6" t="s">
        <v>178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6" t="s">
        <v>179</v>
      </c>
      <c r="B5" s="15"/>
      <c r="C5" s="15">
        <f>(Rozpočet!E99) + 0</f>
        <v>0</v>
      </c>
      <c r="D5" s="3"/>
    </row>
    <row r="6" spans="1:4">
      <c r="A6" s="6" t="s">
        <v>180</v>
      </c>
      <c r="B6" s="15"/>
      <c r="C6" s="15">
        <f>(Rozpočet!G106+Rozpočet!G140) + (Rozpočet!G99) + 0</f>
        <v>0</v>
      </c>
      <c r="D6" s="3"/>
    </row>
    <row r="7" spans="1:4">
      <c r="A7" s="7" t="s">
        <v>181</v>
      </c>
      <c r="B7" s="23">
        <f>B3 + B4</f>
        <v>0</v>
      </c>
      <c r="C7" s="23">
        <f>C3 + C4 + C5 + C6</f>
        <v>0</v>
      </c>
      <c r="D7" s="3"/>
    </row>
    <row r="8" spans="1:4">
      <c r="A8" s="6" t="s">
        <v>182</v>
      </c>
      <c r="B8" s="15"/>
      <c r="C8" s="15">
        <f>(C5 + C6) * Parametry!B18 / 100</f>
        <v>0</v>
      </c>
      <c r="D8" s="3"/>
    </row>
    <row r="9" spans="1:4">
      <c r="A9" s="6" t="s">
        <v>183</v>
      </c>
      <c r="B9" s="15"/>
      <c r="C9" s="15">
        <f>0 + 0</f>
        <v>0</v>
      </c>
      <c r="D9" s="3"/>
    </row>
    <row r="10" spans="1:4">
      <c r="A10" s="6" t="s">
        <v>169</v>
      </c>
      <c r="B10" s="15"/>
      <c r="C10" s="15">
        <f>(Rozpočet!E148) + (Rozpočet!G148)</f>
        <v>0</v>
      </c>
      <c r="D10" s="3"/>
    </row>
    <row r="11" spans="1:4">
      <c r="A11" s="6" t="s">
        <v>184</v>
      </c>
      <c r="B11" s="15"/>
      <c r="C11" s="15">
        <f>(C9 + C10) * Parametry!B19 / 100</f>
        <v>0</v>
      </c>
      <c r="D11" s="3"/>
    </row>
    <row r="12" spans="1:4">
      <c r="A12" s="7" t="s">
        <v>185</v>
      </c>
      <c r="B12" s="23">
        <f>B7</f>
        <v>0</v>
      </c>
      <c r="C12" s="23">
        <f>C7 + C8 + C9 + C10 + C11</f>
        <v>0</v>
      </c>
      <c r="D12" s="3"/>
    </row>
    <row r="13" spans="1:4">
      <c r="A13" s="6" t="s">
        <v>186</v>
      </c>
      <c r="B13" s="15"/>
      <c r="C13" s="15">
        <f>(B12 + C12) * Parametry!B20 / 100</f>
        <v>0</v>
      </c>
      <c r="D13" s="3"/>
    </row>
    <row r="14" spans="1:4">
      <c r="A14" s="6" t="s">
        <v>187</v>
      </c>
      <c r="B14" s="15"/>
      <c r="C14" s="15">
        <f>(B12 + C12) * Parametry!B21 / 100</f>
        <v>0</v>
      </c>
      <c r="D14" s="3"/>
    </row>
    <row r="15" spans="1:4">
      <c r="A15" s="6" t="s">
        <v>188</v>
      </c>
      <c r="B15" s="15"/>
      <c r="C15" s="15">
        <f>(B7 + C7) * Parametry!B22 / 100</f>
        <v>0</v>
      </c>
      <c r="D15" s="3"/>
    </row>
    <row r="16" spans="1:4">
      <c r="A16" s="5" t="s">
        <v>189</v>
      </c>
      <c r="B16" s="22"/>
      <c r="C16" s="22">
        <f>B12 + C12 + C13 + C14 + C15</f>
        <v>0</v>
      </c>
      <c r="D16" s="3"/>
    </row>
    <row r="17" spans="1:4">
      <c r="A17" s="6" t="s">
        <v>15</v>
      </c>
      <c r="B17" s="15"/>
      <c r="C17" s="15"/>
      <c r="D17" s="3"/>
    </row>
    <row r="18" spans="1:4">
      <c r="A18" s="5" t="s">
        <v>190</v>
      </c>
      <c r="B18" s="22"/>
      <c r="C18" s="22"/>
      <c r="D18" s="3"/>
    </row>
    <row r="19" spans="1:4">
      <c r="A19" s="6" t="s">
        <v>191</v>
      </c>
      <c r="B19" s="15"/>
      <c r="C19" s="15">
        <f>C12 * Parametry!B23 / 100</f>
        <v>0</v>
      </c>
      <c r="D19" s="3"/>
    </row>
    <row r="20" spans="1:4">
      <c r="A20" s="6" t="s">
        <v>192</v>
      </c>
      <c r="B20" s="15"/>
      <c r="C20" s="15">
        <f>C12 * Parametry!B24 / 100</f>
        <v>0</v>
      </c>
      <c r="D20" s="3"/>
    </row>
    <row r="21" spans="1:4">
      <c r="A21" s="5" t="s">
        <v>193</v>
      </c>
      <c r="B21" s="22"/>
      <c r="C21" s="22">
        <f>C19 + C20</f>
        <v>0</v>
      </c>
      <c r="D21" s="3"/>
    </row>
    <row r="22" spans="1:4">
      <c r="A22" s="6" t="s">
        <v>194</v>
      </c>
      <c r="B22" s="15"/>
      <c r="C22" s="15">
        <f>Parametry!B25 * Parametry!B28 * (C16 * Parametry!B27)^Parametry!B26</f>
        <v>0</v>
      </c>
      <c r="D22" s="3"/>
    </row>
    <row r="23" spans="1:4">
      <c r="A23" s="6" t="s">
        <v>15</v>
      </c>
      <c r="B23" s="15"/>
      <c r="C23" s="15"/>
      <c r="D23" s="3"/>
    </row>
    <row r="24" spans="1:4">
      <c r="A24" s="4" t="s">
        <v>195</v>
      </c>
      <c r="B24" s="12"/>
      <c r="C24" s="12">
        <f>C16 + C21 + C22</f>
        <v>0</v>
      </c>
      <c r="D24" s="3"/>
    </row>
    <row r="25" spans="1:4">
      <c r="A25" s="6" t="s">
        <v>196</v>
      </c>
      <c r="B25" s="15">
        <f>(SUM(Rozpočet!E110:E124,Rozpočet!E126:E132,Rozpočet!E134:E136,Rozpočet!E138:E139)+SUM(Rozpočet!E3:E10,Rozpočet!E12:E13,Rozpočet!E15:E18,Rozpočet!E20:E26,Rozpočet!E28:E29,Rozpočet!E31:E35,Rozpočet!E37:E38,Rozpočet!E40:E41,Rozpočet!E43:E48,Rozpočet!E50:E73,Rozpočet!E75:E87,Rozpočet!E89:E92,Rozpočet!E94:E96,Rozpočet!E98)+SUM(Rozpočet!E144:E147)) + (SUM(Rozpočet!G110:G124,Rozpočet!G126:G132,Rozpočet!G134:G136,Rozpočet!G138:G139)+SUM(Rozpočet!G3:G10,Rozpočet!G12:G13,Rozpočet!G15:G18,Rozpočet!G20:G26,Rozpočet!G28:G29,Rozpočet!G31:G35,Rozpočet!G37:G38,Rozpočet!G40:G41,Rozpočet!G43:G48,Rozpočet!G50:G73,Rozpočet!G75:G87,Rozpočet!G89:G92,Rozpočet!G94:G96)+SUM(Rozpočet!G144:G147)) + B4 + C4 + C8 + C11 + C13 + C14 + C15 + C21 + C22</f>
        <v>0</v>
      </c>
      <c r="C25" s="15">
        <f>B25 * Parametry!B31 / 100</f>
        <v>0</v>
      </c>
      <c r="D25" s="3"/>
    </row>
    <row r="26" spans="1:4">
      <c r="A26" s="6" t="s">
        <v>197</v>
      </c>
      <c r="B26" s="15">
        <f>(SUM(Rozpočet!E110,Rozpočet!E112,Rozpočet!E114,Rozpočet!E116:E117,Rozpočet!E119,Rozpočet!E121,Rozpočet!E126,Rozpočet!E128,Rozpočet!E130,Rozpočet!E134,Rozpočet!E138)+SUM(Rozpočet!E3,Rozpočet!E8,Rozpočet!E12,Rozpočet!E15,Rozpočet!E17,Rozpočet!E20,Rozpočet!E23,Rozpočet!E28,Rozpočet!E31,Rozpočet!E34,Rozpočet!E37,Rozpočet!E40,Rozpočet!E43:E44,Rozpočet!E47,Rozpočet!E50:E51,Rozpočet!E53,Rozpočet!E55:E56,Rozpočet!E58,Rozpočet!E60,Rozpočet!E63,Rozpočet!E66,Rozpočet!E69,Rozpočet!E71,Rozpočet!E75:E76,Rozpočet!E78,Rozpočet!E80,Rozpočet!E82,Rozpočet!E85,Rozpočet!E89)+SUM(Rozpočet!E94)+SUM(Rozpočet!E144,Rozpočet!E146)) + (SUM(Rozpočet!G110,Rozpočet!G112,Rozpočet!G114,Rozpočet!G116:G117,Rozpočet!G119,Rozpočet!G121,Rozpočet!G126,Rozpočet!G128,Rozpočet!G130,Rozpočet!G134,Rozpočet!G138)+SUM(Rozpočet!G3,Rozpočet!G8,Rozpočet!G12,Rozpočet!G15,Rozpočet!G17,Rozpočet!G20,Rozpočet!G23,Rozpočet!G28,Rozpočet!G31,Rozpočet!G34,Rozpočet!G37,Rozpočet!G40,Rozpočet!G43:G44,Rozpočet!G47,Rozpočet!G50:G51,Rozpočet!G53,Rozpočet!G55:G56,Rozpočet!G58,Rozpočet!G60,Rozpočet!G63,Rozpočet!G66,Rozpočet!G69,Rozpočet!G71,Rozpočet!G75:G76,Rozpočet!G78,Rozpočet!G80,Rozpočet!G82,Rozpočet!G85,Rozpočet!G89)+SUM(Rozpočet!G94)+SUM(Rozpočet!G144,Rozpočet!G146))</f>
        <v>0</v>
      </c>
      <c r="C26" s="15">
        <f>B26 * Parametry!B32 / 100</f>
        <v>0</v>
      </c>
      <c r="D26" s="3"/>
    </row>
    <row r="27" spans="1:4">
      <c r="A27" s="4" t="s">
        <v>198</v>
      </c>
      <c r="B27" s="12"/>
      <c r="C27" s="12">
        <f>C24 + C25 + C26</f>
        <v>0</v>
      </c>
      <c r="D27" s="3"/>
    </row>
    <row r="28" spans="1:4">
      <c r="A28" s="6" t="s">
        <v>15</v>
      </c>
      <c r="B28" s="15"/>
      <c r="C28" s="15"/>
      <c r="D28" s="3"/>
    </row>
    <row r="29" spans="1:4">
      <c r="A29" s="6" t="s">
        <v>199</v>
      </c>
      <c r="B29" s="15"/>
      <c r="C29" s="15">
        <f>C24 * Parametry!B29 / 100</f>
        <v>0</v>
      </c>
      <c r="D29" s="3"/>
    </row>
    <row r="30" spans="1:4">
      <c r="A30" s="6" t="s">
        <v>199</v>
      </c>
      <c r="B30" s="15"/>
      <c r="C30" s="15">
        <f>C24 * Parametry!B30 / 100</f>
        <v>0</v>
      </c>
      <c r="D30" s="3"/>
    </row>
    <row r="31" spans="1:4">
      <c r="A31" s="5" t="s">
        <v>200</v>
      </c>
      <c r="B31" s="24" t="s">
        <v>54</v>
      </c>
      <c r="C31" s="24" t="s">
        <v>56</v>
      </c>
      <c r="D31" s="3"/>
    </row>
    <row r="32" spans="1:4">
      <c r="A32" s="6" t="s">
        <v>60</v>
      </c>
      <c r="B32" s="15">
        <f>(Rozpočet!E99)</f>
        <v>0</v>
      </c>
      <c r="C32" s="15">
        <f>(Rozpočet!G99)</f>
        <v>0</v>
      </c>
      <c r="D32" s="3"/>
    </row>
    <row r="33" spans="1:4">
      <c r="A33" s="6" t="s">
        <v>135</v>
      </c>
      <c r="B33" s="15">
        <f>(Rozpočet!E106)</f>
        <v>0</v>
      </c>
      <c r="C33" s="15">
        <f>(Rozpočet!G106)</f>
        <v>0</v>
      </c>
      <c r="D33" s="3"/>
    </row>
    <row r="34" spans="1:4">
      <c r="A34" s="6" t="s">
        <v>140</v>
      </c>
      <c r="B34" s="15">
        <f>(Rozpočet!E140)</f>
        <v>0</v>
      </c>
      <c r="C34" s="15">
        <f>(Rozpočet!G140)</f>
        <v>0</v>
      </c>
      <c r="D34" s="3"/>
    </row>
    <row r="35" spans="1:4">
      <c r="A35" s="6" t="s">
        <v>169</v>
      </c>
      <c r="B35" s="15">
        <f>(Rozpočet!E148)</f>
        <v>0</v>
      </c>
      <c r="C35" s="15">
        <f>(Rozpočet!G148)</f>
        <v>0</v>
      </c>
      <c r="D35" s="3"/>
    </row>
    <row r="36" spans="1:4">
      <c r="A36" s="6" t="s">
        <v>15</v>
      </c>
      <c r="B36" s="15"/>
      <c r="C36" s="15"/>
      <c r="D36" s="3"/>
    </row>
    <row r="37" spans="1:4">
      <c r="A37" s="5" t="s">
        <v>201</v>
      </c>
      <c r="B37" s="24" t="s">
        <v>202</v>
      </c>
      <c r="C37" s="25"/>
      <c r="D37" s="3"/>
    </row>
    <row r="38" spans="1:4">
      <c r="A38" s="6" t="s">
        <v>203</v>
      </c>
      <c r="B38" s="26"/>
      <c r="C38" s="15"/>
      <c r="D38" s="3"/>
    </row>
    <row r="39" spans="1:4">
      <c r="A39" s="6" t="s">
        <v>204</v>
      </c>
      <c r="B39" s="26"/>
      <c r="C39" s="15"/>
      <c r="D39" s="3"/>
    </row>
    <row r="40" spans="1:4">
      <c r="A40" s="6" t="s">
        <v>205</v>
      </c>
      <c r="B40" s="26"/>
      <c r="C40" s="15"/>
      <c r="D40" s="3"/>
    </row>
    <row r="41" spans="1:4">
      <c r="A41" s="6" t="s">
        <v>206</v>
      </c>
      <c r="B41" s="26"/>
      <c r="C41" s="15"/>
      <c r="D41" s="3"/>
    </row>
    <row r="42" spans="1:4">
      <c r="A42" s="6" t="s">
        <v>207</v>
      </c>
      <c r="B42" s="26"/>
      <c r="C42" s="15"/>
      <c r="D42" s="3"/>
    </row>
    <row r="43" spans="1:4">
      <c r="A43" s="6" t="s">
        <v>208</v>
      </c>
      <c r="B43" s="26"/>
      <c r="C43" s="15"/>
      <c r="D43" s="3"/>
    </row>
    <row r="44" spans="1:4">
      <c r="A44" s="6" t="s">
        <v>15</v>
      </c>
      <c r="B44" s="15"/>
      <c r="C44" s="15"/>
      <c r="D44" s="3"/>
    </row>
    <row r="45" spans="1:4">
      <c r="A45" s="6" t="s">
        <v>15</v>
      </c>
      <c r="B45" s="15"/>
      <c r="C45" s="15"/>
      <c r="D45" s="3"/>
    </row>
    <row r="46" spans="1:4">
      <c r="A46" s="6" t="s">
        <v>15</v>
      </c>
      <c r="B46" s="15"/>
      <c r="C46" s="15"/>
      <c r="D46" s="3"/>
    </row>
    <row r="47" spans="1:4">
      <c r="A47" s="6" t="s">
        <v>15</v>
      </c>
      <c r="B47" s="15"/>
      <c r="C47" s="15"/>
      <c r="D47" s="3"/>
    </row>
    <row r="48" spans="1:4">
      <c r="A48" s="6" t="s">
        <v>15</v>
      </c>
      <c r="B48" s="15"/>
      <c r="C48" s="15"/>
      <c r="D48" s="3"/>
    </row>
    <row r="49" spans="1:4">
      <c r="A49" s="6" t="s">
        <v>15</v>
      </c>
      <c r="B49" s="15"/>
      <c r="C49" s="15"/>
      <c r="D49" s="3"/>
    </row>
    <row r="50" spans="1:4">
      <c r="A50" s="6" t="s">
        <v>15</v>
      </c>
      <c r="B50" s="15"/>
      <c r="C50" s="15"/>
      <c r="D50" s="3"/>
    </row>
    <row r="51" spans="1:4">
      <c r="A51" s="6" t="s">
        <v>15</v>
      </c>
      <c r="B51" s="15"/>
      <c r="C51" s="15"/>
      <c r="D51" s="3"/>
    </row>
    <row r="52" spans="1:4">
      <c r="A52" s="6" t="s">
        <v>15</v>
      </c>
      <c r="B52" s="15"/>
      <c r="C52" s="15"/>
      <c r="D52" s="3"/>
    </row>
    <row r="53" spans="1:4">
      <c r="A53" s="6" t="s">
        <v>15</v>
      </c>
      <c r="B53" s="15"/>
      <c r="C53" s="15"/>
      <c r="D53" s="3"/>
    </row>
    <row r="54" spans="1:4">
      <c r="A54" s="6" t="s">
        <v>15</v>
      </c>
      <c r="B54" s="15"/>
      <c r="C54" s="15"/>
      <c r="D54" s="3"/>
    </row>
    <row r="55" spans="1:4">
      <c r="A55" s="6" t="s">
        <v>15</v>
      </c>
      <c r="B55" s="15"/>
      <c r="C55" s="15"/>
      <c r="D55" s="3"/>
    </row>
    <row r="56" spans="1:4">
      <c r="A56" s="6" t="s">
        <v>15</v>
      </c>
      <c r="B56" s="15"/>
      <c r="C56" s="15"/>
      <c r="D56" s="3"/>
    </row>
    <row r="57" spans="1:4">
      <c r="A57" s="6" t="s">
        <v>15</v>
      </c>
      <c r="B57" s="15"/>
      <c r="C57" s="15"/>
      <c r="D57" s="3"/>
    </row>
    <row r="58" spans="1:4">
      <c r="A58" s="6" t="s">
        <v>15</v>
      </c>
      <c r="B58" s="15"/>
      <c r="C58" s="15"/>
      <c r="D58" s="3"/>
    </row>
    <row r="59" spans="1:4">
      <c r="A59" s="6" t="s">
        <v>15</v>
      </c>
      <c r="B59" s="15"/>
      <c r="C59" s="15"/>
      <c r="D59" s="3"/>
    </row>
    <row r="60" spans="1:4">
      <c r="A60" s="6" t="s">
        <v>15</v>
      </c>
      <c r="B60" s="15"/>
      <c r="C60" s="15"/>
      <c r="D60" s="3"/>
    </row>
    <row r="61" spans="1:4">
      <c r="A61" s="6" t="s">
        <v>15</v>
      </c>
      <c r="B61" s="15"/>
      <c r="C61" s="15"/>
      <c r="D61" s="3"/>
    </row>
    <row r="62" spans="1:4">
      <c r="A62" s="6" t="s">
        <v>15</v>
      </c>
      <c r="B62" s="15"/>
      <c r="C62" s="15"/>
      <c r="D62" s="3"/>
    </row>
    <row r="63" spans="1:4">
      <c r="A63" s="6" t="s">
        <v>15</v>
      </c>
      <c r="B63" s="15"/>
      <c r="C63" s="15"/>
      <c r="D63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49"/>
  <sheetViews>
    <sheetView workbookViewId="0"/>
  </sheetViews>
  <sheetFormatPr defaultRowHeight="15"/>
  <cols>
    <col min="1" max="1" width="82.85546875" style="1" bestFit="1" customWidth="1"/>
    <col min="2" max="2" width="4" style="1" bestFit="1" customWidth="1"/>
    <col min="3" max="3" width="6.42578125" style="10" bestFit="1" customWidth="1"/>
    <col min="4" max="4" width="7.14062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5.28515625" style="10" bestFit="1" customWidth="1"/>
    <col min="9" max="9" width="11.42578125" style="10" bestFit="1" customWidth="1"/>
    <col min="12" max="12" width="2" style="9" hidden="1" customWidth="1"/>
  </cols>
  <sheetData>
    <row r="1" spans="1:12">
      <c r="A1" s="2" t="s">
        <v>0</v>
      </c>
      <c r="B1" s="2" t="s">
        <v>52</v>
      </c>
      <c r="C1" s="11" t="s">
        <v>53</v>
      </c>
      <c r="D1" s="11" t="s">
        <v>54</v>
      </c>
      <c r="E1" s="11" t="s">
        <v>55</v>
      </c>
      <c r="F1" s="11" t="s">
        <v>56</v>
      </c>
      <c r="G1" s="11" t="s">
        <v>57</v>
      </c>
      <c r="H1" s="11" t="s">
        <v>58</v>
      </c>
      <c r="I1" s="11" t="s">
        <v>59</v>
      </c>
      <c r="J1" s="3"/>
      <c r="K1" s="3"/>
      <c r="L1" s="9">
        <f>Parametry!B33/100*E4+Parametry!B33/100*E5+Parametry!B33/100*E6+Parametry!B33/100*E7+Parametry!B33/100*E9+Parametry!B33/100*E10+Parametry!B33/100*E13+Parametry!B33/100*E16+Parametry!B33/100*E18+Parametry!B33/100*E21+Parametry!B33/100*E22+Parametry!B33/100*E24+Parametry!B33/100*E25+Parametry!B33/100*E26+Parametry!B33/100*E29+Parametry!B33/100*E32+Parametry!B33/100*E33+Parametry!B33/100*E35+Parametry!B33/100*E38+Parametry!B33/100*E41+Parametry!B33/100*E45+Parametry!B33/100*E46+Parametry!B33/100*E48</f>
        <v>0</v>
      </c>
    </row>
    <row r="2" spans="1:12">
      <c r="A2" s="4" t="s">
        <v>60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  <c r="L2" s="9">
        <f>L1+Parametry!B33/100*E52+Parametry!B33/100*E54+Parametry!B33/100*E57+Parametry!B33/100*E59+Parametry!B33/100*E61+Parametry!B33/100*E62+Parametry!B33/100*E64+Parametry!B33/100*E65+Parametry!B33/100*E67+Parametry!B33/100*E68+Parametry!B33/100*E70+Parametry!B33/100*E72+Parametry!B33/100*E73+Parametry!B33/100*E77+Parametry!B33/100*E79+Parametry!B33/100*E81+Parametry!B33/100*E83+Parametry!B33/100*E84+Parametry!B33/100*E86+Parametry!B33/100*E87+Parametry!B33/100*E90+Parametry!B33/100*E91+Parametry!B33/100*E92</f>
        <v>0</v>
      </c>
    </row>
    <row r="3" spans="1:12">
      <c r="A3" s="13" t="s">
        <v>61</v>
      </c>
      <c r="B3" s="13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2">
      <c r="A4" s="6" t="s">
        <v>62</v>
      </c>
      <c r="B4" s="6" t="s">
        <v>63</v>
      </c>
      <c r="C4" s="15">
        <v>14</v>
      </c>
      <c r="D4" s="15"/>
      <c r="E4" s="15">
        <f>C4*D4</f>
        <v>0</v>
      </c>
      <c r="F4" s="15"/>
      <c r="G4" s="15">
        <f>C4*F4</f>
        <v>0</v>
      </c>
      <c r="H4" s="15">
        <f>D4+F4</f>
        <v>0</v>
      </c>
      <c r="I4" s="15">
        <f>E4+G4</f>
        <v>0</v>
      </c>
      <c r="J4" s="3"/>
      <c r="K4" s="3"/>
    </row>
    <row r="5" spans="1:12">
      <c r="A5" s="6" t="s">
        <v>64</v>
      </c>
      <c r="B5" s="6" t="s">
        <v>63</v>
      </c>
      <c r="C5" s="15">
        <v>6</v>
      </c>
      <c r="D5" s="15"/>
      <c r="E5" s="15">
        <f>C5*D5</f>
        <v>0</v>
      </c>
      <c r="F5" s="15"/>
      <c r="G5" s="15">
        <f>C5*F5</f>
        <v>0</v>
      </c>
      <c r="H5" s="15">
        <f>D5+F5</f>
        <v>0</v>
      </c>
      <c r="I5" s="15">
        <f>E5+G5</f>
        <v>0</v>
      </c>
      <c r="J5" s="3"/>
      <c r="K5" s="3"/>
    </row>
    <row r="6" spans="1:12">
      <c r="A6" s="6" t="s">
        <v>65</v>
      </c>
      <c r="B6" s="6" t="s">
        <v>63</v>
      </c>
      <c r="C6" s="15">
        <v>2</v>
      </c>
      <c r="D6" s="15"/>
      <c r="E6" s="15">
        <f>C6*D6</f>
        <v>0</v>
      </c>
      <c r="F6" s="15"/>
      <c r="G6" s="15">
        <f>C6*F6</f>
        <v>0</v>
      </c>
      <c r="H6" s="15">
        <f>D6+F6</f>
        <v>0</v>
      </c>
      <c r="I6" s="15">
        <f>E6+G6</f>
        <v>0</v>
      </c>
      <c r="J6" s="3"/>
      <c r="K6" s="3"/>
    </row>
    <row r="7" spans="1:12">
      <c r="A7" s="6" t="s">
        <v>66</v>
      </c>
      <c r="B7" s="6" t="s">
        <v>63</v>
      </c>
      <c r="C7" s="15">
        <v>1</v>
      </c>
      <c r="D7" s="15"/>
      <c r="E7" s="15">
        <f>C7*D7</f>
        <v>0</v>
      </c>
      <c r="F7" s="15"/>
      <c r="G7" s="15">
        <f>C7*F7</f>
        <v>0</v>
      </c>
      <c r="H7" s="15">
        <f>D7+F7</f>
        <v>0</v>
      </c>
      <c r="I7" s="15">
        <f>E7+G7</f>
        <v>0</v>
      </c>
      <c r="J7" s="3"/>
      <c r="K7" s="3"/>
    </row>
    <row r="8" spans="1:12">
      <c r="A8" s="13" t="s">
        <v>67</v>
      </c>
      <c r="B8" s="13" t="s">
        <v>15</v>
      </c>
      <c r="C8" s="14"/>
      <c r="D8" s="14"/>
      <c r="E8" s="14"/>
      <c r="F8" s="14"/>
      <c r="G8" s="14"/>
      <c r="H8" s="14"/>
      <c r="I8" s="14"/>
      <c r="J8" s="3"/>
      <c r="K8" s="3"/>
    </row>
    <row r="9" spans="1:12">
      <c r="A9" s="6" t="s">
        <v>68</v>
      </c>
      <c r="B9" s="6" t="s">
        <v>63</v>
      </c>
      <c r="C9" s="15">
        <v>10</v>
      </c>
      <c r="D9" s="15"/>
      <c r="E9" s="15">
        <f>C9*D9</f>
        <v>0</v>
      </c>
      <c r="F9" s="15"/>
      <c r="G9" s="15">
        <f>C9*F9</f>
        <v>0</v>
      </c>
      <c r="H9" s="15">
        <f>D9+F9</f>
        <v>0</v>
      </c>
      <c r="I9" s="15">
        <f>E9+G9</f>
        <v>0</v>
      </c>
      <c r="J9" s="3"/>
      <c r="K9" s="3"/>
    </row>
    <row r="10" spans="1:12">
      <c r="A10" s="6" t="s">
        <v>69</v>
      </c>
      <c r="B10" s="6" t="s">
        <v>63</v>
      </c>
      <c r="C10" s="15">
        <v>8</v>
      </c>
      <c r="D10" s="15"/>
      <c r="E10" s="15">
        <f>C10*D10</f>
        <v>0</v>
      </c>
      <c r="F10" s="15"/>
      <c r="G10" s="15">
        <f>C10*F10</f>
        <v>0</v>
      </c>
      <c r="H10" s="15">
        <f>D10+F10</f>
        <v>0</v>
      </c>
      <c r="I10" s="15">
        <f>E10+G10</f>
        <v>0</v>
      </c>
      <c r="J10" s="3"/>
      <c r="K10" s="3"/>
    </row>
    <row r="11" spans="1:12">
      <c r="A11" s="6" t="s">
        <v>15</v>
      </c>
      <c r="B11" s="6" t="s">
        <v>15</v>
      </c>
      <c r="C11" s="15"/>
      <c r="D11" s="15"/>
      <c r="E11" s="15"/>
      <c r="F11" s="15"/>
      <c r="G11" s="15"/>
      <c r="H11" s="15">
        <f>D11+F11</f>
        <v>0</v>
      </c>
      <c r="I11" s="15">
        <f>E11+G11</f>
        <v>0</v>
      </c>
      <c r="J11" s="3"/>
      <c r="K11" s="3"/>
    </row>
    <row r="12" spans="1:12">
      <c r="A12" s="16" t="s">
        <v>70</v>
      </c>
      <c r="B12" s="16" t="s">
        <v>15</v>
      </c>
      <c r="C12" s="17"/>
      <c r="D12" s="17"/>
      <c r="E12" s="17"/>
      <c r="F12" s="17"/>
      <c r="G12" s="17"/>
      <c r="H12" s="17"/>
      <c r="I12" s="17"/>
      <c r="J12" s="3"/>
      <c r="K12" s="3"/>
    </row>
    <row r="13" spans="1:12">
      <c r="A13" s="6" t="s">
        <v>71</v>
      </c>
      <c r="B13" s="6" t="s">
        <v>72</v>
      </c>
      <c r="C13" s="15">
        <v>4</v>
      </c>
      <c r="D13" s="15"/>
      <c r="E13" s="15">
        <f>C13*D13</f>
        <v>0</v>
      </c>
      <c r="F13" s="15"/>
      <c r="G13" s="15">
        <f>C13*F13</f>
        <v>0</v>
      </c>
      <c r="H13" s="15">
        <f>D13+F13</f>
        <v>0</v>
      </c>
      <c r="I13" s="15">
        <f>E13+G13</f>
        <v>0</v>
      </c>
      <c r="J13" s="3"/>
      <c r="K13" s="3"/>
    </row>
    <row r="14" spans="1:12">
      <c r="A14" s="6" t="s">
        <v>15</v>
      </c>
      <c r="B14" s="6" t="s">
        <v>15</v>
      </c>
      <c r="C14" s="15"/>
      <c r="D14" s="15"/>
      <c r="E14" s="15"/>
      <c r="F14" s="15"/>
      <c r="G14" s="15"/>
      <c r="H14" s="15">
        <f>D14+F14</f>
        <v>0</v>
      </c>
      <c r="I14" s="15">
        <f>E14+G14</f>
        <v>0</v>
      </c>
      <c r="J14" s="3"/>
      <c r="K14" s="3"/>
    </row>
    <row r="15" spans="1:12">
      <c r="A15" s="13" t="s">
        <v>73</v>
      </c>
      <c r="B15" s="13" t="s">
        <v>15</v>
      </c>
      <c r="C15" s="14"/>
      <c r="D15" s="14"/>
      <c r="E15" s="14"/>
      <c r="F15" s="14"/>
      <c r="G15" s="14"/>
      <c r="H15" s="14"/>
      <c r="I15" s="14"/>
      <c r="J15" s="3"/>
      <c r="K15" s="3"/>
    </row>
    <row r="16" spans="1:12">
      <c r="A16" s="6" t="s">
        <v>74</v>
      </c>
      <c r="B16" s="6" t="s">
        <v>72</v>
      </c>
      <c r="C16" s="15">
        <v>15</v>
      </c>
      <c r="D16" s="15"/>
      <c r="E16" s="15">
        <f>C16*D16</f>
        <v>0</v>
      </c>
      <c r="F16" s="15"/>
      <c r="G16" s="15">
        <f>C16*F16</f>
        <v>0</v>
      </c>
      <c r="H16" s="15">
        <f>D16+F16</f>
        <v>0</v>
      </c>
      <c r="I16" s="15">
        <f>E16+G16</f>
        <v>0</v>
      </c>
      <c r="J16" s="3"/>
      <c r="K16" s="3"/>
    </row>
    <row r="17" spans="1:11">
      <c r="A17" s="16" t="s">
        <v>75</v>
      </c>
      <c r="B17" s="16" t="s">
        <v>15</v>
      </c>
      <c r="C17" s="17"/>
      <c r="D17" s="17"/>
      <c r="E17" s="17"/>
      <c r="F17" s="17"/>
      <c r="G17" s="17"/>
      <c r="H17" s="17"/>
      <c r="I17" s="17"/>
      <c r="J17" s="3"/>
      <c r="K17" s="3"/>
    </row>
    <row r="18" spans="1:11">
      <c r="A18" s="6" t="s">
        <v>76</v>
      </c>
      <c r="B18" s="6" t="s">
        <v>63</v>
      </c>
      <c r="C18" s="15">
        <v>12</v>
      </c>
      <c r="D18" s="15"/>
      <c r="E18" s="15">
        <f>C18*D18</f>
        <v>0</v>
      </c>
      <c r="F18" s="15"/>
      <c r="G18" s="15">
        <f>C18*F18</f>
        <v>0</v>
      </c>
      <c r="H18" s="15">
        <f>D18+F18</f>
        <v>0</v>
      </c>
      <c r="I18" s="15">
        <f>E18+G18</f>
        <v>0</v>
      </c>
      <c r="J18" s="3"/>
      <c r="K18" s="3"/>
    </row>
    <row r="19" spans="1:11">
      <c r="A19" s="6" t="s">
        <v>15</v>
      </c>
      <c r="B19" s="6" t="s">
        <v>15</v>
      </c>
      <c r="C19" s="15"/>
      <c r="D19" s="15"/>
      <c r="E19" s="15"/>
      <c r="F19" s="15"/>
      <c r="G19" s="15"/>
      <c r="H19" s="15">
        <f>D19+F19</f>
        <v>0</v>
      </c>
      <c r="I19" s="15">
        <f>E19+G19</f>
        <v>0</v>
      </c>
      <c r="J19" s="3"/>
      <c r="K19" s="3"/>
    </row>
    <row r="20" spans="1:11">
      <c r="A20" s="16" t="s">
        <v>77</v>
      </c>
      <c r="B20" s="16" t="s">
        <v>15</v>
      </c>
      <c r="C20" s="17"/>
      <c r="D20" s="17"/>
      <c r="E20" s="17"/>
      <c r="F20" s="17"/>
      <c r="G20" s="17"/>
      <c r="H20" s="17"/>
      <c r="I20" s="17"/>
      <c r="J20" s="3"/>
      <c r="K20" s="3"/>
    </row>
    <row r="21" spans="1:11">
      <c r="A21" s="6" t="s">
        <v>78</v>
      </c>
      <c r="B21" s="6" t="s">
        <v>72</v>
      </c>
      <c r="C21" s="15">
        <v>15</v>
      </c>
      <c r="D21" s="15"/>
      <c r="E21" s="15">
        <f>C21*D21</f>
        <v>0</v>
      </c>
      <c r="F21" s="15"/>
      <c r="G21" s="15">
        <f>C21*F21</f>
        <v>0</v>
      </c>
      <c r="H21" s="15">
        <f>D21+F21</f>
        <v>0</v>
      </c>
      <c r="I21" s="15">
        <f>E21+G21</f>
        <v>0</v>
      </c>
      <c r="J21" s="3"/>
      <c r="K21" s="3"/>
    </row>
    <row r="22" spans="1:11">
      <c r="A22" s="6" t="s">
        <v>79</v>
      </c>
      <c r="B22" s="6" t="s">
        <v>72</v>
      </c>
      <c r="C22" s="15">
        <v>40</v>
      </c>
      <c r="D22" s="15"/>
      <c r="E22" s="15">
        <f>C22*D22</f>
        <v>0</v>
      </c>
      <c r="F22" s="15"/>
      <c r="G22" s="15">
        <f>C22*F22</f>
        <v>0</v>
      </c>
      <c r="H22" s="15">
        <f>D22+F22</f>
        <v>0</v>
      </c>
      <c r="I22" s="15">
        <f>E22+G22</f>
        <v>0</v>
      </c>
      <c r="J22" s="3"/>
      <c r="K22" s="3"/>
    </row>
    <row r="23" spans="1:11">
      <c r="A23" s="16" t="s">
        <v>80</v>
      </c>
      <c r="B23" s="16" t="s">
        <v>15</v>
      </c>
      <c r="C23" s="17"/>
      <c r="D23" s="17"/>
      <c r="E23" s="17"/>
      <c r="F23" s="17"/>
      <c r="G23" s="17"/>
      <c r="H23" s="17"/>
      <c r="I23" s="17"/>
      <c r="J23" s="3"/>
      <c r="K23" s="3"/>
    </row>
    <row r="24" spans="1:11">
      <c r="A24" s="6" t="s">
        <v>81</v>
      </c>
      <c r="B24" s="6" t="s">
        <v>72</v>
      </c>
      <c r="C24" s="15">
        <v>160</v>
      </c>
      <c r="D24" s="15"/>
      <c r="E24" s="15">
        <f>C24*D24</f>
        <v>0</v>
      </c>
      <c r="F24" s="15"/>
      <c r="G24" s="15">
        <f>C24*F24</f>
        <v>0</v>
      </c>
      <c r="H24" s="15">
        <f>D24+F24</f>
        <v>0</v>
      </c>
      <c r="I24" s="15">
        <f>E24+G24</f>
        <v>0</v>
      </c>
      <c r="J24" s="3"/>
      <c r="K24" s="3"/>
    </row>
    <row r="25" spans="1:11">
      <c r="A25" s="6" t="s">
        <v>82</v>
      </c>
      <c r="B25" s="6" t="s">
        <v>72</v>
      </c>
      <c r="C25" s="15">
        <v>40</v>
      </c>
      <c r="D25" s="15"/>
      <c r="E25" s="15">
        <f>C25*D25</f>
        <v>0</v>
      </c>
      <c r="F25" s="15"/>
      <c r="G25" s="15">
        <f>C25*F25</f>
        <v>0</v>
      </c>
      <c r="H25" s="15">
        <f>D25+F25</f>
        <v>0</v>
      </c>
      <c r="I25" s="15">
        <f>E25+G25</f>
        <v>0</v>
      </c>
      <c r="J25" s="3"/>
      <c r="K25" s="3"/>
    </row>
    <row r="26" spans="1:11">
      <c r="A26" s="6" t="s">
        <v>83</v>
      </c>
      <c r="B26" s="6" t="s">
        <v>72</v>
      </c>
      <c r="C26" s="15">
        <v>30</v>
      </c>
      <c r="D26" s="15"/>
      <c r="E26" s="15">
        <f>C26*D26</f>
        <v>0</v>
      </c>
      <c r="F26" s="15"/>
      <c r="G26" s="15">
        <f>C26*F26</f>
        <v>0</v>
      </c>
      <c r="H26" s="15">
        <f>D26+F26</f>
        <v>0</v>
      </c>
      <c r="I26" s="15">
        <f>E26+G26</f>
        <v>0</v>
      </c>
      <c r="J26" s="3"/>
      <c r="K26" s="3"/>
    </row>
    <row r="27" spans="1:11">
      <c r="A27" s="6" t="s">
        <v>15</v>
      </c>
      <c r="B27" s="6" t="s">
        <v>15</v>
      </c>
      <c r="C27" s="15"/>
      <c r="D27" s="15"/>
      <c r="E27" s="15"/>
      <c r="F27" s="15"/>
      <c r="G27" s="15"/>
      <c r="H27" s="15">
        <f>D27+F27</f>
        <v>0</v>
      </c>
      <c r="I27" s="15">
        <f>E27+G27</f>
        <v>0</v>
      </c>
      <c r="J27" s="3"/>
      <c r="K27" s="3"/>
    </row>
    <row r="28" spans="1:11">
      <c r="A28" s="16" t="s">
        <v>84</v>
      </c>
      <c r="B28" s="16" t="s">
        <v>15</v>
      </c>
      <c r="C28" s="17"/>
      <c r="D28" s="17"/>
      <c r="E28" s="17"/>
      <c r="F28" s="17"/>
      <c r="G28" s="17"/>
      <c r="H28" s="17"/>
      <c r="I28" s="17"/>
      <c r="J28" s="3"/>
      <c r="K28" s="3"/>
    </row>
    <row r="29" spans="1:11">
      <c r="A29" s="6" t="s">
        <v>85</v>
      </c>
      <c r="B29" s="6" t="s">
        <v>63</v>
      </c>
      <c r="C29" s="15">
        <v>12</v>
      </c>
      <c r="D29" s="15"/>
      <c r="E29" s="15">
        <f>C29*D29</f>
        <v>0</v>
      </c>
      <c r="F29" s="15"/>
      <c r="G29" s="15">
        <f>C29*F29</f>
        <v>0</v>
      </c>
      <c r="H29" s="15">
        <f>D29+F29</f>
        <v>0</v>
      </c>
      <c r="I29" s="15">
        <f>E29+G29</f>
        <v>0</v>
      </c>
      <c r="J29" s="3"/>
      <c r="K29" s="3"/>
    </row>
    <row r="30" spans="1:11">
      <c r="A30" s="6" t="s">
        <v>15</v>
      </c>
      <c r="B30" s="6" t="s">
        <v>15</v>
      </c>
      <c r="C30" s="15"/>
      <c r="D30" s="15"/>
      <c r="E30" s="15"/>
      <c r="F30" s="15"/>
      <c r="G30" s="15"/>
      <c r="H30" s="15">
        <f>D30+F30</f>
        <v>0</v>
      </c>
      <c r="I30" s="15">
        <f>E30+G30</f>
        <v>0</v>
      </c>
      <c r="J30" s="3"/>
      <c r="K30" s="3"/>
    </row>
    <row r="31" spans="1:11">
      <c r="A31" s="16" t="s">
        <v>86</v>
      </c>
      <c r="B31" s="16" t="s">
        <v>15</v>
      </c>
      <c r="C31" s="17"/>
      <c r="D31" s="17"/>
      <c r="E31" s="17"/>
      <c r="F31" s="17"/>
      <c r="G31" s="17"/>
      <c r="H31" s="17"/>
      <c r="I31" s="17"/>
      <c r="J31" s="3"/>
      <c r="K31" s="3"/>
    </row>
    <row r="32" spans="1:11">
      <c r="A32" s="6" t="s">
        <v>87</v>
      </c>
      <c r="B32" s="6" t="s">
        <v>63</v>
      </c>
      <c r="C32" s="15">
        <v>3</v>
      </c>
      <c r="D32" s="15"/>
      <c r="E32" s="15">
        <f>C32*D32</f>
        <v>0</v>
      </c>
      <c r="F32" s="15"/>
      <c r="G32" s="15">
        <f>C32*F32</f>
        <v>0</v>
      </c>
      <c r="H32" s="15">
        <f>D32+F32</f>
        <v>0</v>
      </c>
      <c r="I32" s="15">
        <f>E32+G32</f>
        <v>0</v>
      </c>
      <c r="J32" s="3"/>
      <c r="K32" s="3"/>
    </row>
    <row r="33" spans="1:11">
      <c r="A33" s="6" t="s">
        <v>88</v>
      </c>
      <c r="B33" s="6" t="s">
        <v>63</v>
      </c>
      <c r="C33" s="15">
        <v>2</v>
      </c>
      <c r="D33" s="15"/>
      <c r="E33" s="15">
        <f>C33*D33</f>
        <v>0</v>
      </c>
      <c r="F33" s="15"/>
      <c r="G33" s="15">
        <f>C33*F33</f>
        <v>0</v>
      </c>
      <c r="H33" s="15">
        <f>D33+F33</f>
        <v>0</v>
      </c>
      <c r="I33" s="15">
        <f>E33+G33</f>
        <v>0</v>
      </c>
      <c r="J33" s="3"/>
      <c r="K33" s="3"/>
    </row>
    <row r="34" spans="1:11">
      <c r="A34" s="16" t="s">
        <v>89</v>
      </c>
      <c r="B34" s="16" t="s">
        <v>15</v>
      </c>
      <c r="C34" s="17"/>
      <c r="D34" s="17"/>
      <c r="E34" s="17"/>
      <c r="F34" s="17"/>
      <c r="G34" s="17"/>
      <c r="H34" s="17"/>
      <c r="I34" s="17"/>
      <c r="J34" s="3"/>
      <c r="K34" s="3"/>
    </row>
    <row r="35" spans="1:11">
      <c r="A35" s="6" t="s">
        <v>90</v>
      </c>
      <c r="B35" s="6" t="s">
        <v>63</v>
      </c>
      <c r="C35" s="15">
        <v>5</v>
      </c>
      <c r="D35" s="15"/>
      <c r="E35" s="15">
        <f>C35*D35</f>
        <v>0</v>
      </c>
      <c r="F35" s="15"/>
      <c r="G35" s="15">
        <f>C35*F35</f>
        <v>0</v>
      </c>
      <c r="H35" s="15">
        <f>D35+F35</f>
        <v>0</v>
      </c>
      <c r="I35" s="15">
        <f>E35+G35</f>
        <v>0</v>
      </c>
      <c r="J35" s="3"/>
      <c r="K35" s="3"/>
    </row>
    <row r="36" spans="1:11">
      <c r="A36" s="6" t="s">
        <v>15</v>
      </c>
      <c r="B36" s="6" t="s">
        <v>15</v>
      </c>
      <c r="C36" s="15"/>
      <c r="D36" s="15"/>
      <c r="E36" s="15"/>
      <c r="F36" s="15"/>
      <c r="G36" s="15"/>
      <c r="H36" s="15">
        <f>D36+F36</f>
        <v>0</v>
      </c>
      <c r="I36" s="15">
        <f>E36+G36</f>
        <v>0</v>
      </c>
      <c r="J36" s="3"/>
      <c r="K36" s="3"/>
    </row>
    <row r="37" spans="1:11">
      <c r="A37" s="16" t="s">
        <v>91</v>
      </c>
      <c r="B37" s="16" t="s">
        <v>15</v>
      </c>
      <c r="C37" s="17"/>
      <c r="D37" s="17"/>
      <c r="E37" s="17"/>
      <c r="F37" s="17"/>
      <c r="G37" s="17"/>
      <c r="H37" s="17"/>
      <c r="I37" s="17"/>
      <c r="J37" s="3"/>
      <c r="K37" s="3"/>
    </row>
    <row r="38" spans="1:11">
      <c r="A38" s="6" t="s">
        <v>92</v>
      </c>
      <c r="B38" s="6" t="s">
        <v>63</v>
      </c>
      <c r="C38" s="15">
        <v>6</v>
      </c>
      <c r="D38" s="15"/>
      <c r="E38" s="15">
        <f>C38*D38</f>
        <v>0</v>
      </c>
      <c r="F38" s="15"/>
      <c r="G38" s="15">
        <f>C38*F38</f>
        <v>0</v>
      </c>
      <c r="H38" s="15">
        <f>D38+F38</f>
        <v>0</v>
      </c>
      <c r="I38" s="15">
        <f>E38+G38</f>
        <v>0</v>
      </c>
      <c r="J38" s="3"/>
      <c r="K38" s="3"/>
    </row>
    <row r="39" spans="1:11">
      <c r="A39" s="6" t="s">
        <v>15</v>
      </c>
      <c r="B39" s="6" t="s">
        <v>15</v>
      </c>
      <c r="C39" s="15"/>
      <c r="D39" s="15"/>
      <c r="E39" s="15"/>
      <c r="F39" s="15"/>
      <c r="G39" s="15"/>
      <c r="H39" s="15">
        <f>D39+F39</f>
        <v>0</v>
      </c>
      <c r="I39" s="15">
        <f>E39+G39</f>
        <v>0</v>
      </c>
      <c r="J39" s="3"/>
      <c r="K39" s="3"/>
    </row>
    <row r="40" spans="1:11">
      <c r="A40" s="13" t="s">
        <v>93</v>
      </c>
      <c r="B40" s="13" t="s">
        <v>15</v>
      </c>
      <c r="C40" s="14"/>
      <c r="D40" s="14"/>
      <c r="E40" s="14"/>
      <c r="F40" s="14"/>
      <c r="G40" s="14"/>
      <c r="H40" s="14"/>
      <c r="I40" s="14"/>
      <c r="J40" s="3"/>
      <c r="K40" s="3"/>
    </row>
    <row r="41" spans="1:11">
      <c r="A41" s="6" t="s">
        <v>94</v>
      </c>
      <c r="B41" s="6" t="s">
        <v>63</v>
      </c>
      <c r="C41" s="15">
        <v>8</v>
      </c>
      <c r="D41" s="15"/>
      <c r="E41" s="15">
        <f>C41*D41</f>
        <v>0</v>
      </c>
      <c r="F41" s="15"/>
      <c r="G41" s="15">
        <f>C41*F41</f>
        <v>0</v>
      </c>
      <c r="H41" s="15">
        <f>D41+F41</f>
        <v>0</v>
      </c>
      <c r="I41" s="15">
        <f>E41+G41</f>
        <v>0</v>
      </c>
      <c r="J41" s="3"/>
      <c r="K41" s="3"/>
    </row>
    <row r="42" spans="1:11">
      <c r="A42" s="6" t="s">
        <v>15</v>
      </c>
      <c r="B42" s="6" t="s">
        <v>15</v>
      </c>
      <c r="C42" s="15"/>
      <c r="D42" s="15"/>
      <c r="E42" s="15"/>
      <c r="F42" s="15"/>
      <c r="G42" s="15"/>
      <c r="H42" s="15">
        <f>D42+F42</f>
        <v>0</v>
      </c>
      <c r="I42" s="15">
        <f>E42+G42</f>
        <v>0</v>
      </c>
      <c r="J42" s="3"/>
      <c r="K42" s="3"/>
    </row>
    <row r="43" spans="1:11">
      <c r="A43" s="13" t="s">
        <v>95</v>
      </c>
      <c r="B43" s="13" t="s">
        <v>15</v>
      </c>
      <c r="C43" s="14"/>
      <c r="D43" s="14"/>
      <c r="E43" s="14"/>
      <c r="F43" s="14"/>
      <c r="G43" s="14"/>
      <c r="H43" s="14"/>
      <c r="I43" s="14"/>
      <c r="J43" s="3"/>
      <c r="K43" s="3"/>
    </row>
    <row r="44" spans="1:11">
      <c r="A44" s="16" t="s">
        <v>96</v>
      </c>
      <c r="B44" s="16" t="s">
        <v>15</v>
      </c>
      <c r="C44" s="17"/>
      <c r="D44" s="17"/>
      <c r="E44" s="17"/>
      <c r="F44" s="17"/>
      <c r="G44" s="17"/>
      <c r="H44" s="17"/>
      <c r="I44" s="17"/>
      <c r="J44" s="3"/>
      <c r="K44" s="3"/>
    </row>
    <row r="45" spans="1:11">
      <c r="A45" s="6" t="s">
        <v>97</v>
      </c>
      <c r="B45" s="6" t="s">
        <v>63</v>
      </c>
      <c r="C45" s="15">
        <v>3</v>
      </c>
      <c r="D45" s="15"/>
      <c r="E45" s="15">
        <f>C45*D45</f>
        <v>0</v>
      </c>
      <c r="F45" s="15"/>
      <c r="G45" s="15">
        <f>C45*F45</f>
        <v>0</v>
      </c>
      <c r="H45" s="15">
        <f>D45+F45</f>
        <v>0</v>
      </c>
      <c r="I45" s="15">
        <f>E45+G45</f>
        <v>0</v>
      </c>
      <c r="J45" s="3"/>
      <c r="K45" s="3"/>
    </row>
    <row r="46" spans="1:11">
      <c r="A46" s="6" t="s">
        <v>98</v>
      </c>
      <c r="B46" s="6" t="s">
        <v>63</v>
      </c>
      <c r="C46" s="15">
        <v>5</v>
      </c>
      <c r="D46" s="15"/>
      <c r="E46" s="15">
        <f>C46*D46</f>
        <v>0</v>
      </c>
      <c r="F46" s="15"/>
      <c r="G46" s="15">
        <f>C46*F46</f>
        <v>0</v>
      </c>
      <c r="H46" s="15">
        <f>D46+F46</f>
        <v>0</v>
      </c>
      <c r="I46" s="15">
        <f>E46+G46</f>
        <v>0</v>
      </c>
      <c r="J46" s="3"/>
      <c r="K46" s="3"/>
    </row>
    <row r="47" spans="1:11">
      <c r="A47" s="16" t="s">
        <v>99</v>
      </c>
      <c r="B47" s="16" t="s">
        <v>15</v>
      </c>
      <c r="C47" s="17"/>
      <c r="D47" s="17"/>
      <c r="E47" s="17"/>
      <c r="F47" s="17"/>
      <c r="G47" s="17"/>
      <c r="H47" s="17"/>
      <c r="I47" s="17"/>
      <c r="J47" s="3"/>
      <c r="K47" s="3"/>
    </row>
    <row r="48" spans="1:11">
      <c r="A48" s="6" t="s">
        <v>98</v>
      </c>
      <c r="B48" s="6" t="s">
        <v>63</v>
      </c>
      <c r="C48" s="15">
        <v>8</v>
      </c>
      <c r="D48" s="15"/>
      <c r="E48" s="15">
        <f>C48*D48</f>
        <v>0</v>
      </c>
      <c r="F48" s="15"/>
      <c r="G48" s="15">
        <f>C48*F48</f>
        <v>0</v>
      </c>
      <c r="H48" s="15">
        <f>D48+F48</f>
        <v>0</v>
      </c>
      <c r="I48" s="15">
        <f>E48+G48</f>
        <v>0</v>
      </c>
      <c r="J48" s="3"/>
      <c r="K48" s="3"/>
    </row>
    <row r="49" spans="1:11">
      <c r="A49" s="6" t="s">
        <v>15</v>
      </c>
      <c r="B49" s="6" t="s">
        <v>15</v>
      </c>
      <c r="C49" s="15"/>
      <c r="D49" s="15"/>
      <c r="E49" s="15"/>
      <c r="F49" s="15"/>
      <c r="G49" s="15"/>
      <c r="H49" s="15">
        <f>D49+F49</f>
        <v>0</v>
      </c>
      <c r="I49" s="15">
        <f>E49+G49</f>
        <v>0</v>
      </c>
      <c r="J49" s="3"/>
      <c r="K49" s="3"/>
    </row>
    <row r="50" spans="1:11">
      <c r="A50" s="18" t="s">
        <v>100</v>
      </c>
      <c r="B50" s="18" t="s">
        <v>15</v>
      </c>
      <c r="C50" s="19"/>
      <c r="D50" s="19"/>
      <c r="E50" s="19"/>
      <c r="F50" s="19"/>
      <c r="G50" s="19"/>
      <c r="H50" s="19"/>
      <c r="I50" s="19"/>
      <c r="J50" s="3"/>
      <c r="K50" s="3"/>
    </row>
    <row r="51" spans="1:11">
      <c r="A51" s="13" t="s">
        <v>101</v>
      </c>
      <c r="B51" s="13" t="s">
        <v>15</v>
      </c>
      <c r="C51" s="14"/>
      <c r="D51" s="14"/>
      <c r="E51" s="14"/>
      <c r="F51" s="14"/>
      <c r="G51" s="14"/>
      <c r="H51" s="14"/>
      <c r="I51" s="14"/>
      <c r="J51" s="3"/>
      <c r="K51" s="3"/>
    </row>
    <row r="52" spans="1:11">
      <c r="A52" s="6" t="s">
        <v>102</v>
      </c>
      <c r="B52" s="6" t="s">
        <v>72</v>
      </c>
      <c r="C52" s="15">
        <v>52</v>
      </c>
      <c r="D52" s="15"/>
      <c r="E52" s="15">
        <f>C52*D52</f>
        <v>0</v>
      </c>
      <c r="F52" s="15"/>
      <c r="G52" s="15">
        <f>C52*F52</f>
        <v>0</v>
      </c>
      <c r="H52" s="15">
        <f>D52+F52</f>
        <v>0</v>
      </c>
      <c r="I52" s="15">
        <f>E52+G52</f>
        <v>0</v>
      </c>
      <c r="J52" s="3"/>
      <c r="K52" s="3"/>
    </row>
    <row r="53" spans="1:11">
      <c r="A53" s="13" t="s">
        <v>103</v>
      </c>
      <c r="B53" s="13" t="s">
        <v>15</v>
      </c>
      <c r="C53" s="14"/>
      <c r="D53" s="14"/>
      <c r="E53" s="14"/>
      <c r="F53" s="14"/>
      <c r="G53" s="14"/>
      <c r="H53" s="14"/>
      <c r="I53" s="14"/>
      <c r="J53" s="3"/>
      <c r="K53" s="3"/>
    </row>
    <row r="54" spans="1:11">
      <c r="A54" s="6" t="s">
        <v>104</v>
      </c>
      <c r="B54" s="6" t="s">
        <v>72</v>
      </c>
      <c r="C54" s="15">
        <v>10</v>
      </c>
      <c r="D54" s="15"/>
      <c r="E54" s="15">
        <f>C54*D54</f>
        <v>0</v>
      </c>
      <c r="F54" s="15"/>
      <c r="G54" s="15">
        <f>C54*F54</f>
        <v>0</v>
      </c>
      <c r="H54" s="15">
        <f>D54+F54</f>
        <v>0</v>
      </c>
      <c r="I54" s="15">
        <f>E54+G54</f>
        <v>0</v>
      </c>
      <c r="J54" s="3"/>
      <c r="K54" s="3"/>
    </row>
    <row r="55" spans="1:11">
      <c r="A55" s="13" t="s">
        <v>105</v>
      </c>
      <c r="B55" s="13" t="s">
        <v>15</v>
      </c>
      <c r="C55" s="14"/>
      <c r="D55" s="14"/>
      <c r="E55" s="14"/>
      <c r="F55" s="14"/>
      <c r="G55" s="14"/>
      <c r="H55" s="14"/>
      <c r="I55" s="14"/>
      <c r="J55" s="3"/>
      <c r="K55" s="3"/>
    </row>
    <row r="56" spans="1:11">
      <c r="A56" s="13" t="s">
        <v>106</v>
      </c>
      <c r="B56" s="13" t="s">
        <v>15</v>
      </c>
      <c r="C56" s="14"/>
      <c r="D56" s="14"/>
      <c r="E56" s="14"/>
      <c r="F56" s="14"/>
      <c r="G56" s="14"/>
      <c r="H56" s="14"/>
      <c r="I56" s="14"/>
      <c r="J56" s="3"/>
      <c r="K56" s="3"/>
    </row>
    <row r="57" spans="1:11">
      <c r="A57" s="6" t="s">
        <v>107</v>
      </c>
      <c r="B57" s="6" t="s">
        <v>72</v>
      </c>
      <c r="C57" s="15">
        <v>10</v>
      </c>
      <c r="D57" s="15"/>
      <c r="E57" s="15">
        <f>C57*D57</f>
        <v>0</v>
      </c>
      <c r="F57" s="15"/>
      <c r="G57" s="15">
        <f>C57*F57</f>
        <v>0</v>
      </c>
      <c r="H57" s="15">
        <f>D57+F57</f>
        <v>0</v>
      </c>
      <c r="I57" s="15">
        <f>E57+G57</f>
        <v>0</v>
      </c>
      <c r="J57" s="3"/>
      <c r="K57" s="3"/>
    </row>
    <row r="58" spans="1:11">
      <c r="A58" s="13" t="s">
        <v>108</v>
      </c>
      <c r="B58" s="13" t="s">
        <v>15</v>
      </c>
      <c r="C58" s="14"/>
      <c r="D58" s="14"/>
      <c r="E58" s="14"/>
      <c r="F58" s="14"/>
      <c r="G58" s="14"/>
      <c r="H58" s="14"/>
      <c r="I58" s="14"/>
      <c r="J58" s="3"/>
      <c r="K58" s="3"/>
    </row>
    <row r="59" spans="1:11">
      <c r="A59" s="6" t="s">
        <v>109</v>
      </c>
      <c r="B59" s="6" t="s">
        <v>63</v>
      </c>
      <c r="C59" s="15">
        <v>6</v>
      </c>
      <c r="D59" s="15"/>
      <c r="E59" s="15">
        <f>C59*D59</f>
        <v>0</v>
      </c>
      <c r="F59" s="15"/>
      <c r="G59" s="15">
        <f>C59*F59</f>
        <v>0</v>
      </c>
      <c r="H59" s="15">
        <f>D59+F59</f>
        <v>0</v>
      </c>
      <c r="I59" s="15">
        <f>E59+G59</f>
        <v>0</v>
      </c>
      <c r="J59" s="3"/>
      <c r="K59" s="3"/>
    </row>
    <row r="60" spans="1:11">
      <c r="A60" s="13" t="s">
        <v>110</v>
      </c>
      <c r="B60" s="13" t="s">
        <v>15</v>
      </c>
      <c r="C60" s="14"/>
      <c r="D60" s="14"/>
      <c r="E60" s="14"/>
      <c r="F60" s="14"/>
      <c r="G60" s="14"/>
      <c r="H60" s="14"/>
      <c r="I60" s="14"/>
      <c r="J60" s="3"/>
      <c r="K60" s="3"/>
    </row>
    <row r="61" spans="1:11">
      <c r="A61" s="6" t="s">
        <v>111</v>
      </c>
      <c r="B61" s="6" t="s">
        <v>63</v>
      </c>
      <c r="C61" s="15">
        <v>8</v>
      </c>
      <c r="D61" s="15"/>
      <c r="E61" s="15">
        <f>C61*D61</f>
        <v>0</v>
      </c>
      <c r="F61" s="15"/>
      <c r="G61" s="15">
        <f>C61*F61</f>
        <v>0</v>
      </c>
      <c r="H61" s="15">
        <f>D61+F61</f>
        <v>0</v>
      </c>
      <c r="I61" s="15">
        <f>E61+G61</f>
        <v>0</v>
      </c>
      <c r="J61" s="3"/>
      <c r="K61" s="3"/>
    </row>
    <row r="62" spans="1:11">
      <c r="A62" s="6" t="s">
        <v>112</v>
      </c>
      <c r="B62" s="6" t="s">
        <v>63</v>
      </c>
      <c r="C62" s="15">
        <v>3</v>
      </c>
      <c r="D62" s="15"/>
      <c r="E62" s="15">
        <f>C62*D62</f>
        <v>0</v>
      </c>
      <c r="F62" s="15"/>
      <c r="G62" s="15">
        <f>C62*F62</f>
        <v>0</v>
      </c>
      <c r="H62" s="15">
        <f>D62+F62</f>
        <v>0</v>
      </c>
      <c r="I62" s="15">
        <f>E62+G62</f>
        <v>0</v>
      </c>
      <c r="J62" s="3"/>
      <c r="K62" s="3"/>
    </row>
    <row r="63" spans="1:11">
      <c r="A63" s="13" t="s">
        <v>113</v>
      </c>
      <c r="B63" s="13" t="s">
        <v>15</v>
      </c>
      <c r="C63" s="14"/>
      <c r="D63" s="14"/>
      <c r="E63" s="14"/>
      <c r="F63" s="14"/>
      <c r="G63" s="14"/>
      <c r="H63" s="14"/>
      <c r="I63" s="14"/>
      <c r="J63" s="3"/>
      <c r="K63" s="3"/>
    </row>
    <row r="64" spans="1:11">
      <c r="A64" s="6" t="s">
        <v>114</v>
      </c>
      <c r="B64" s="6" t="s">
        <v>63</v>
      </c>
      <c r="C64" s="15">
        <v>3</v>
      </c>
      <c r="D64" s="15"/>
      <c r="E64" s="15">
        <f>C64*D64</f>
        <v>0</v>
      </c>
      <c r="F64" s="15"/>
      <c r="G64" s="15">
        <f>C64*F64</f>
        <v>0</v>
      </c>
      <c r="H64" s="15">
        <f>D64+F64</f>
        <v>0</v>
      </c>
      <c r="I64" s="15">
        <f>E64+G64</f>
        <v>0</v>
      </c>
      <c r="J64" s="3"/>
      <c r="K64" s="3"/>
    </row>
    <row r="65" spans="1:11">
      <c r="A65" s="6" t="s">
        <v>115</v>
      </c>
      <c r="B65" s="6" t="s">
        <v>63</v>
      </c>
      <c r="C65" s="15">
        <v>6</v>
      </c>
      <c r="D65" s="15"/>
      <c r="E65" s="15">
        <f>C65*D65</f>
        <v>0</v>
      </c>
      <c r="F65" s="15"/>
      <c r="G65" s="15">
        <f>C65*F65</f>
        <v>0</v>
      </c>
      <c r="H65" s="15">
        <f>D65+F65</f>
        <v>0</v>
      </c>
      <c r="I65" s="15">
        <f>E65+G65</f>
        <v>0</v>
      </c>
      <c r="J65" s="3"/>
      <c r="K65" s="3"/>
    </row>
    <row r="66" spans="1:11">
      <c r="A66" s="13" t="s">
        <v>116</v>
      </c>
      <c r="B66" s="13" t="s">
        <v>15</v>
      </c>
      <c r="C66" s="14"/>
      <c r="D66" s="14"/>
      <c r="E66" s="14"/>
      <c r="F66" s="14"/>
      <c r="G66" s="14"/>
      <c r="H66" s="14"/>
      <c r="I66" s="14"/>
      <c r="J66" s="3"/>
      <c r="K66" s="3"/>
    </row>
    <row r="67" spans="1:11">
      <c r="A67" s="6" t="s">
        <v>117</v>
      </c>
      <c r="B67" s="6" t="s">
        <v>63</v>
      </c>
      <c r="C67" s="15">
        <v>6</v>
      </c>
      <c r="D67" s="15"/>
      <c r="E67" s="15">
        <f>C67*D67</f>
        <v>0</v>
      </c>
      <c r="F67" s="15"/>
      <c r="G67" s="15">
        <f>C67*F67</f>
        <v>0</v>
      </c>
      <c r="H67" s="15">
        <f>D67+F67</f>
        <v>0</v>
      </c>
      <c r="I67" s="15">
        <f>E67+G67</f>
        <v>0</v>
      </c>
      <c r="J67" s="3"/>
      <c r="K67" s="3"/>
    </row>
    <row r="68" spans="1:11">
      <c r="A68" s="6" t="s">
        <v>118</v>
      </c>
      <c r="B68" s="6" t="s">
        <v>63</v>
      </c>
      <c r="C68" s="15">
        <v>4</v>
      </c>
      <c r="D68" s="15"/>
      <c r="E68" s="15">
        <f>C68*D68</f>
        <v>0</v>
      </c>
      <c r="F68" s="15"/>
      <c r="G68" s="15">
        <f>C68*F68</f>
        <v>0</v>
      </c>
      <c r="H68" s="15">
        <f>D68+F68</f>
        <v>0</v>
      </c>
      <c r="I68" s="15">
        <f>E68+G68</f>
        <v>0</v>
      </c>
      <c r="J68" s="3"/>
      <c r="K68" s="3"/>
    </row>
    <row r="69" spans="1:11">
      <c r="A69" s="13" t="s">
        <v>119</v>
      </c>
      <c r="B69" s="13" t="s">
        <v>15</v>
      </c>
      <c r="C69" s="14"/>
      <c r="D69" s="14"/>
      <c r="E69" s="14"/>
      <c r="F69" s="14"/>
      <c r="G69" s="14"/>
      <c r="H69" s="14"/>
      <c r="I69" s="14"/>
      <c r="J69" s="3"/>
      <c r="K69" s="3"/>
    </row>
    <row r="70" spans="1:11">
      <c r="A70" s="6" t="s">
        <v>120</v>
      </c>
      <c r="B70" s="6" t="s">
        <v>63</v>
      </c>
      <c r="C70" s="15">
        <v>0</v>
      </c>
      <c r="D70" s="15"/>
      <c r="E70" s="15"/>
      <c r="F70" s="15"/>
      <c r="G70" s="15"/>
      <c r="H70" s="15">
        <f>D70+F70</f>
        <v>0</v>
      </c>
      <c r="I70" s="15">
        <f>E70+G70</f>
        <v>0</v>
      </c>
      <c r="J70" s="3"/>
      <c r="K70" s="3"/>
    </row>
    <row r="71" spans="1:11">
      <c r="A71" s="13" t="s">
        <v>121</v>
      </c>
      <c r="B71" s="13" t="s">
        <v>15</v>
      </c>
      <c r="C71" s="14"/>
      <c r="D71" s="14"/>
      <c r="E71" s="14"/>
      <c r="F71" s="14"/>
      <c r="G71" s="14"/>
      <c r="H71" s="14"/>
      <c r="I71" s="14"/>
      <c r="J71" s="3"/>
      <c r="K71" s="3"/>
    </row>
    <row r="72" spans="1:11">
      <c r="A72" s="6" t="s">
        <v>122</v>
      </c>
      <c r="B72" s="6" t="s">
        <v>63</v>
      </c>
      <c r="C72" s="15">
        <v>6</v>
      </c>
      <c r="D72" s="15"/>
      <c r="E72" s="15">
        <f>C72*D72</f>
        <v>0</v>
      </c>
      <c r="F72" s="15"/>
      <c r="G72" s="15">
        <f>C72*F72</f>
        <v>0</v>
      </c>
      <c r="H72" s="15">
        <f>D72+F72</f>
        <v>0</v>
      </c>
      <c r="I72" s="15">
        <f>E72+G72</f>
        <v>0</v>
      </c>
      <c r="J72" s="3"/>
      <c r="K72" s="3"/>
    </row>
    <row r="73" spans="1:11">
      <c r="A73" s="6" t="s">
        <v>123</v>
      </c>
      <c r="B73" s="6" t="s">
        <v>63</v>
      </c>
      <c r="C73" s="15">
        <v>3</v>
      </c>
      <c r="D73" s="15"/>
      <c r="E73" s="15">
        <f>C73*D73</f>
        <v>0</v>
      </c>
      <c r="F73" s="15"/>
      <c r="G73" s="15">
        <f>C73*F73</f>
        <v>0</v>
      </c>
      <c r="H73" s="15">
        <f>D73+F73</f>
        <v>0</v>
      </c>
      <c r="I73" s="15">
        <f>E73+G73</f>
        <v>0</v>
      </c>
      <c r="J73" s="3"/>
      <c r="K73" s="3"/>
    </row>
    <row r="74" spans="1:11">
      <c r="A74" s="6" t="s">
        <v>15</v>
      </c>
      <c r="B74" s="6" t="s">
        <v>15</v>
      </c>
      <c r="C74" s="15"/>
      <c r="D74" s="15"/>
      <c r="E74" s="15"/>
      <c r="F74" s="15"/>
      <c r="G74" s="15"/>
      <c r="H74" s="15">
        <f>D74+F74</f>
        <v>0</v>
      </c>
      <c r="I74" s="15">
        <f>E74+G74</f>
        <v>0</v>
      </c>
      <c r="J74" s="3"/>
      <c r="K74" s="3"/>
    </row>
    <row r="75" spans="1:11">
      <c r="A75" s="18" t="s">
        <v>124</v>
      </c>
      <c r="B75" s="18" t="s">
        <v>15</v>
      </c>
      <c r="C75" s="19"/>
      <c r="D75" s="19"/>
      <c r="E75" s="19"/>
      <c r="F75" s="19"/>
      <c r="G75" s="19"/>
      <c r="H75" s="19"/>
      <c r="I75" s="19"/>
      <c r="J75" s="3"/>
      <c r="K75" s="3"/>
    </row>
    <row r="76" spans="1:11">
      <c r="A76" s="13" t="s">
        <v>101</v>
      </c>
      <c r="B76" s="13" t="s">
        <v>15</v>
      </c>
      <c r="C76" s="14"/>
      <c r="D76" s="14"/>
      <c r="E76" s="14"/>
      <c r="F76" s="14"/>
      <c r="G76" s="14"/>
      <c r="H76" s="14"/>
      <c r="I76" s="14"/>
      <c r="J76" s="3"/>
      <c r="K76" s="3"/>
    </row>
    <row r="77" spans="1:11">
      <c r="A77" s="6" t="s">
        <v>102</v>
      </c>
      <c r="B77" s="6" t="s">
        <v>72</v>
      </c>
      <c r="C77" s="15">
        <v>45</v>
      </c>
      <c r="D77" s="15"/>
      <c r="E77" s="15">
        <f>C77*D77</f>
        <v>0</v>
      </c>
      <c r="F77" s="15"/>
      <c r="G77" s="15">
        <f>C77*F77</f>
        <v>0</v>
      </c>
      <c r="H77" s="15">
        <f>D77+F77</f>
        <v>0</v>
      </c>
      <c r="I77" s="15">
        <f>E77+G77</f>
        <v>0</v>
      </c>
      <c r="J77" s="3"/>
      <c r="K77" s="3"/>
    </row>
    <row r="78" spans="1:11">
      <c r="A78" s="13" t="s">
        <v>103</v>
      </c>
      <c r="B78" s="13" t="s">
        <v>15</v>
      </c>
      <c r="C78" s="14"/>
      <c r="D78" s="14"/>
      <c r="E78" s="14"/>
      <c r="F78" s="14"/>
      <c r="G78" s="14"/>
      <c r="H78" s="14"/>
      <c r="I78" s="14"/>
      <c r="J78" s="3"/>
      <c r="K78" s="3"/>
    </row>
    <row r="79" spans="1:11">
      <c r="A79" s="6" t="s">
        <v>104</v>
      </c>
      <c r="B79" s="6" t="s">
        <v>72</v>
      </c>
      <c r="C79" s="15">
        <v>40</v>
      </c>
      <c r="D79" s="15"/>
      <c r="E79" s="15">
        <f>C79*D79</f>
        <v>0</v>
      </c>
      <c r="F79" s="15"/>
      <c r="G79" s="15">
        <f>C79*F79</f>
        <v>0</v>
      </c>
      <c r="H79" s="15">
        <f>D79+F79</f>
        <v>0</v>
      </c>
      <c r="I79" s="15">
        <f>E79+G79</f>
        <v>0</v>
      </c>
      <c r="J79" s="3"/>
      <c r="K79" s="3"/>
    </row>
    <row r="80" spans="1:11">
      <c r="A80" s="13" t="s">
        <v>110</v>
      </c>
      <c r="B80" s="13" t="s">
        <v>15</v>
      </c>
      <c r="C80" s="14"/>
      <c r="D80" s="14"/>
      <c r="E80" s="14"/>
      <c r="F80" s="14"/>
      <c r="G80" s="14"/>
      <c r="H80" s="14"/>
      <c r="I80" s="14"/>
      <c r="J80" s="3"/>
      <c r="K80" s="3"/>
    </row>
    <row r="81" spans="1:11">
      <c r="A81" s="6" t="s">
        <v>111</v>
      </c>
      <c r="B81" s="6" t="s">
        <v>63</v>
      </c>
      <c r="C81" s="15">
        <v>10</v>
      </c>
      <c r="D81" s="15"/>
      <c r="E81" s="15">
        <f>C81*D81</f>
        <v>0</v>
      </c>
      <c r="F81" s="15"/>
      <c r="G81" s="15">
        <f>C81*F81</f>
        <v>0</v>
      </c>
      <c r="H81" s="15">
        <f>D81+F81</f>
        <v>0</v>
      </c>
      <c r="I81" s="15">
        <f>E81+G81</f>
        <v>0</v>
      </c>
      <c r="J81" s="3"/>
      <c r="K81" s="3"/>
    </row>
    <row r="82" spans="1:11">
      <c r="A82" s="13" t="s">
        <v>116</v>
      </c>
      <c r="B82" s="13" t="s">
        <v>15</v>
      </c>
      <c r="C82" s="14"/>
      <c r="D82" s="14"/>
      <c r="E82" s="14"/>
      <c r="F82" s="14"/>
      <c r="G82" s="14"/>
      <c r="H82" s="14"/>
      <c r="I82" s="14"/>
      <c r="J82" s="3"/>
      <c r="K82" s="3"/>
    </row>
    <row r="83" spans="1:11">
      <c r="A83" s="6" t="s">
        <v>117</v>
      </c>
      <c r="B83" s="6" t="s">
        <v>63</v>
      </c>
      <c r="C83" s="15">
        <v>20</v>
      </c>
      <c r="D83" s="15"/>
      <c r="E83" s="15">
        <f>C83*D83</f>
        <v>0</v>
      </c>
      <c r="F83" s="15"/>
      <c r="G83" s="15">
        <f>C83*F83</f>
        <v>0</v>
      </c>
      <c r="H83" s="15">
        <f>D83+F83</f>
        <v>0</v>
      </c>
      <c r="I83" s="15">
        <f>E83+G83</f>
        <v>0</v>
      </c>
      <c r="J83" s="3"/>
      <c r="K83" s="3"/>
    </row>
    <row r="84" spans="1:11">
      <c r="A84" s="6" t="s">
        <v>118</v>
      </c>
      <c r="B84" s="6" t="s">
        <v>63</v>
      </c>
      <c r="C84" s="15">
        <v>8</v>
      </c>
      <c r="D84" s="15"/>
      <c r="E84" s="15">
        <f>C84*D84</f>
        <v>0</v>
      </c>
      <c r="F84" s="15"/>
      <c r="G84" s="15">
        <f>C84*F84</f>
        <v>0</v>
      </c>
      <c r="H84" s="15">
        <f>D84+F84</f>
        <v>0</v>
      </c>
      <c r="I84" s="15">
        <f>E84+G84</f>
        <v>0</v>
      </c>
      <c r="J84" s="3"/>
      <c r="K84" s="3"/>
    </row>
    <row r="85" spans="1:11">
      <c r="A85" s="13" t="s">
        <v>121</v>
      </c>
      <c r="B85" s="13" t="s">
        <v>15</v>
      </c>
      <c r="C85" s="14"/>
      <c r="D85" s="14"/>
      <c r="E85" s="14"/>
      <c r="F85" s="14"/>
      <c r="G85" s="14"/>
      <c r="H85" s="14"/>
      <c r="I85" s="14"/>
      <c r="J85" s="3"/>
      <c r="K85" s="3"/>
    </row>
    <row r="86" spans="1:11">
      <c r="A86" s="6" t="s">
        <v>122</v>
      </c>
      <c r="B86" s="6" t="s">
        <v>63</v>
      </c>
      <c r="C86" s="15">
        <v>20</v>
      </c>
      <c r="D86" s="15"/>
      <c r="E86" s="15">
        <f>C86*D86</f>
        <v>0</v>
      </c>
      <c r="F86" s="15"/>
      <c r="G86" s="15">
        <f>C86*F86</f>
        <v>0</v>
      </c>
      <c r="H86" s="15">
        <f>D86+F86</f>
        <v>0</v>
      </c>
      <c r="I86" s="15">
        <f>E86+G86</f>
        <v>0</v>
      </c>
      <c r="J86" s="3"/>
      <c r="K86" s="3"/>
    </row>
    <row r="87" spans="1:11">
      <c r="A87" s="6" t="s">
        <v>123</v>
      </c>
      <c r="B87" s="6" t="s">
        <v>63</v>
      </c>
      <c r="C87" s="15">
        <v>10</v>
      </c>
      <c r="D87" s="15"/>
      <c r="E87" s="15">
        <f>C87*D87</f>
        <v>0</v>
      </c>
      <c r="F87" s="15"/>
      <c r="G87" s="15">
        <f>C87*F87</f>
        <v>0</v>
      </c>
      <c r="H87" s="15">
        <f>D87+F87</f>
        <v>0</v>
      </c>
      <c r="I87" s="15">
        <f>E87+G87</f>
        <v>0</v>
      </c>
      <c r="J87" s="3"/>
      <c r="K87" s="3"/>
    </row>
    <row r="88" spans="1:11">
      <c r="A88" s="6" t="s">
        <v>15</v>
      </c>
      <c r="B88" s="6" t="s">
        <v>15</v>
      </c>
      <c r="C88" s="15"/>
      <c r="D88" s="15"/>
      <c r="E88" s="15"/>
      <c r="F88" s="15"/>
      <c r="G88" s="15"/>
      <c r="H88" s="15">
        <f>D88+F88</f>
        <v>0</v>
      </c>
      <c r="I88" s="15">
        <f>E88+G88</f>
        <v>0</v>
      </c>
      <c r="J88" s="3"/>
      <c r="K88" s="3"/>
    </row>
    <row r="89" spans="1:11">
      <c r="A89" s="20" t="s">
        <v>125</v>
      </c>
      <c r="B89" s="20" t="s">
        <v>15</v>
      </c>
      <c r="C89" s="21"/>
      <c r="D89" s="21"/>
      <c r="E89" s="21"/>
      <c r="F89" s="21"/>
      <c r="G89" s="21"/>
      <c r="H89" s="21"/>
      <c r="I89" s="21"/>
      <c r="J89" s="3"/>
      <c r="K89" s="3"/>
    </row>
    <row r="90" spans="1:11">
      <c r="A90" s="6" t="s">
        <v>126</v>
      </c>
      <c r="B90" s="6" t="s">
        <v>127</v>
      </c>
      <c r="C90" s="15">
        <v>2</v>
      </c>
      <c r="D90" s="15"/>
      <c r="E90" s="15">
        <f>C90*D90</f>
        <v>0</v>
      </c>
      <c r="F90" s="15"/>
      <c r="G90" s="15">
        <f>C90*F90</f>
        <v>0</v>
      </c>
      <c r="H90" s="15">
        <f>D90+F90</f>
        <v>0</v>
      </c>
      <c r="I90" s="15">
        <f>E90+G90</f>
        <v>0</v>
      </c>
      <c r="J90" s="3"/>
      <c r="K90" s="3"/>
    </row>
    <row r="91" spans="1:11">
      <c r="A91" s="6" t="s">
        <v>128</v>
      </c>
      <c r="B91" s="6" t="s">
        <v>127</v>
      </c>
      <c r="C91" s="15">
        <v>2</v>
      </c>
      <c r="D91" s="15"/>
      <c r="E91" s="15">
        <f>C91*D91</f>
        <v>0</v>
      </c>
      <c r="F91" s="15"/>
      <c r="G91" s="15">
        <f>C91*F91</f>
        <v>0</v>
      </c>
      <c r="H91" s="15">
        <f>D91+F91</f>
        <v>0</v>
      </c>
      <c r="I91" s="15">
        <f>E91+G91</f>
        <v>0</v>
      </c>
      <c r="J91" s="3"/>
      <c r="K91" s="3"/>
    </row>
    <row r="92" spans="1:11">
      <c r="A92" s="6" t="s">
        <v>129</v>
      </c>
      <c r="B92" s="6" t="s">
        <v>127</v>
      </c>
      <c r="C92" s="15">
        <v>2</v>
      </c>
      <c r="D92" s="15"/>
      <c r="E92" s="15">
        <f>C92*D92</f>
        <v>0</v>
      </c>
      <c r="F92" s="15"/>
      <c r="G92" s="15">
        <f>C92*F92</f>
        <v>0</v>
      </c>
      <c r="H92" s="15">
        <f>D92+F92</f>
        <v>0</v>
      </c>
      <c r="I92" s="15">
        <f>E92+G92</f>
        <v>0</v>
      </c>
      <c r="J92" s="3"/>
      <c r="K92" s="3"/>
    </row>
    <row r="93" spans="1:11">
      <c r="A93" s="6" t="s">
        <v>15</v>
      </c>
      <c r="B93" s="6" t="s">
        <v>15</v>
      </c>
      <c r="C93" s="15"/>
      <c r="D93" s="15"/>
      <c r="E93" s="15"/>
      <c r="F93" s="15"/>
      <c r="G93" s="15"/>
      <c r="H93" s="15">
        <f>D93+F93</f>
        <v>0</v>
      </c>
      <c r="I93" s="15">
        <f>E93+G93</f>
        <v>0</v>
      </c>
      <c r="J93" s="3"/>
      <c r="K93" s="3"/>
    </row>
    <row r="94" spans="1:11">
      <c r="A94" s="13" t="s">
        <v>130</v>
      </c>
      <c r="B94" s="13" t="s">
        <v>15</v>
      </c>
      <c r="C94" s="14"/>
      <c r="D94" s="14"/>
      <c r="E94" s="14"/>
      <c r="F94" s="14"/>
      <c r="G94" s="14"/>
      <c r="H94" s="14"/>
      <c r="I94" s="14"/>
      <c r="J94" s="3"/>
      <c r="K94" s="3"/>
    </row>
    <row r="95" spans="1:11">
      <c r="A95" s="6" t="s">
        <v>131</v>
      </c>
      <c r="B95" s="6" t="s">
        <v>127</v>
      </c>
      <c r="C95" s="15">
        <v>20</v>
      </c>
      <c r="D95" s="15"/>
      <c r="E95" s="15">
        <f>C95*D95</f>
        <v>0</v>
      </c>
      <c r="F95" s="15"/>
      <c r="G95" s="15">
        <f>C95*F95</f>
        <v>0</v>
      </c>
      <c r="H95" s="15">
        <f>D95+F95</f>
        <v>0</v>
      </c>
      <c r="I95" s="15">
        <f>E95+G95</f>
        <v>0</v>
      </c>
      <c r="J95" s="3"/>
      <c r="K95" s="3"/>
    </row>
    <row r="96" spans="1:11">
      <c r="A96" s="6" t="s">
        <v>132</v>
      </c>
      <c r="B96" s="6" t="s">
        <v>127</v>
      </c>
      <c r="C96" s="15">
        <v>6</v>
      </c>
      <c r="D96" s="15"/>
      <c r="E96" s="15">
        <f>C96*D96</f>
        <v>0</v>
      </c>
      <c r="F96" s="15"/>
      <c r="G96" s="15">
        <f>C96*F96</f>
        <v>0</v>
      </c>
      <c r="H96" s="15">
        <f>D96+F96</f>
        <v>0</v>
      </c>
      <c r="I96" s="15">
        <f>E96+G96</f>
        <v>0</v>
      </c>
      <c r="J96" s="3"/>
      <c r="K96" s="3"/>
    </row>
    <row r="97" spans="1:11">
      <c r="A97" s="6" t="s">
        <v>15</v>
      </c>
      <c r="B97" s="6" t="s">
        <v>15</v>
      </c>
      <c r="C97" s="15"/>
      <c r="D97" s="15"/>
      <c r="E97" s="15"/>
      <c r="F97" s="15"/>
      <c r="G97" s="15"/>
      <c r="H97" s="15">
        <f>D97+F97</f>
        <v>0</v>
      </c>
      <c r="I97" s="15">
        <f>E97+G97</f>
        <v>0</v>
      </c>
      <c r="J97" s="3"/>
      <c r="K97" s="3"/>
    </row>
    <row r="98" spans="1:11">
      <c r="A98" s="6" t="s">
        <v>133</v>
      </c>
      <c r="B98" s="6" t="s">
        <v>15</v>
      </c>
      <c r="C98" s="15"/>
      <c r="D98" s="15"/>
      <c r="E98" s="15">
        <f>L2+Parametry!B33/100*E95+Parametry!B33/100*E96</f>
        <v>0</v>
      </c>
      <c r="F98" s="15"/>
      <c r="G98" s="15"/>
      <c r="H98" s="15">
        <f>D98+F98</f>
        <v>0</v>
      </c>
      <c r="I98" s="15">
        <f>E98+G98</f>
        <v>0</v>
      </c>
      <c r="J98" s="3"/>
      <c r="K98" s="3"/>
    </row>
    <row r="99" spans="1:11">
      <c r="A99" s="4" t="s">
        <v>134</v>
      </c>
      <c r="B99" s="4" t="s">
        <v>15</v>
      </c>
      <c r="C99" s="12"/>
      <c r="D99" s="12"/>
      <c r="E99" s="12">
        <f>SUM(E3:E98)</f>
        <v>0</v>
      </c>
      <c r="F99" s="12"/>
      <c r="G99" s="12">
        <f>SUM(G3:G98)</f>
        <v>0</v>
      </c>
      <c r="H99" s="12"/>
      <c r="I99" s="12">
        <f>SUM(I3:I98)</f>
        <v>0</v>
      </c>
      <c r="J99" s="3"/>
      <c r="K99" s="3"/>
    </row>
    <row r="100" spans="1:11">
      <c r="A100" s="6" t="s">
        <v>15</v>
      </c>
      <c r="B100" s="6" t="s">
        <v>15</v>
      </c>
      <c r="C100" s="15"/>
      <c r="D100" s="15"/>
      <c r="E100" s="15"/>
      <c r="F100" s="15"/>
      <c r="G100" s="15"/>
      <c r="H100" s="15">
        <f>D100+F100</f>
        <v>0</v>
      </c>
      <c r="I100" s="15">
        <f>E100+G100</f>
        <v>0</v>
      </c>
      <c r="J100" s="3"/>
      <c r="K100" s="3"/>
    </row>
    <row r="101" spans="1:11">
      <c r="A101" s="6" t="s">
        <v>15</v>
      </c>
      <c r="B101" s="6" t="s">
        <v>15</v>
      </c>
      <c r="C101" s="15"/>
      <c r="D101" s="15"/>
      <c r="E101" s="15"/>
      <c r="F101" s="15"/>
      <c r="G101" s="15"/>
      <c r="H101" s="15">
        <f>D101+F101</f>
        <v>0</v>
      </c>
      <c r="I101" s="15">
        <f>E101+G101</f>
        <v>0</v>
      </c>
      <c r="J101" s="3"/>
      <c r="K101" s="3"/>
    </row>
    <row r="102" spans="1:11">
      <c r="A102" s="4" t="s">
        <v>135</v>
      </c>
      <c r="B102" s="4" t="s">
        <v>15</v>
      </c>
      <c r="C102" s="12"/>
      <c r="D102" s="12"/>
      <c r="E102" s="12"/>
      <c r="F102" s="12"/>
      <c r="G102" s="12"/>
      <c r="H102" s="12"/>
      <c r="I102" s="12"/>
      <c r="J102" s="3"/>
      <c r="K102" s="3"/>
    </row>
    <row r="103" spans="1:11">
      <c r="A103" s="20" t="s">
        <v>136</v>
      </c>
      <c r="B103" s="20" t="s">
        <v>15</v>
      </c>
      <c r="C103" s="21"/>
      <c r="D103" s="21"/>
      <c r="E103" s="21"/>
      <c r="F103" s="21"/>
      <c r="G103" s="21"/>
      <c r="H103" s="21">
        <f>D103+F103</f>
        <v>0</v>
      </c>
      <c r="I103" s="21">
        <f>E103+G103</f>
        <v>0</v>
      </c>
      <c r="J103" s="3"/>
      <c r="K103" s="3"/>
    </row>
    <row r="104" spans="1:11">
      <c r="A104" s="6" t="s">
        <v>137</v>
      </c>
      <c r="B104" s="6" t="s">
        <v>63</v>
      </c>
      <c r="C104" s="15">
        <v>3</v>
      </c>
      <c r="D104" s="15"/>
      <c r="E104" s="15">
        <f>C104*D104</f>
        <v>0</v>
      </c>
      <c r="F104" s="15"/>
      <c r="G104" s="15">
        <f>C104*F104</f>
        <v>0</v>
      </c>
      <c r="H104" s="15">
        <f>D104+F104</f>
        <v>0</v>
      </c>
      <c r="I104" s="15">
        <f>E104+G104</f>
        <v>0</v>
      </c>
      <c r="J104" s="3"/>
      <c r="K104" s="3"/>
    </row>
    <row r="105" spans="1:11">
      <c r="A105" s="6" t="s">
        <v>138</v>
      </c>
      <c r="B105" s="6" t="s">
        <v>63</v>
      </c>
      <c r="C105" s="15">
        <v>5</v>
      </c>
      <c r="D105" s="15"/>
      <c r="E105" s="15">
        <f>C105*D105</f>
        <v>0</v>
      </c>
      <c r="F105" s="15"/>
      <c r="G105" s="15">
        <f>C105*F105</f>
        <v>0</v>
      </c>
      <c r="H105" s="15">
        <f>D105+F105</f>
        <v>0</v>
      </c>
      <c r="I105" s="15">
        <f>E105+G105</f>
        <v>0</v>
      </c>
      <c r="J105" s="3"/>
      <c r="K105" s="3"/>
    </row>
    <row r="106" spans="1:11">
      <c r="A106" s="4" t="s">
        <v>139</v>
      </c>
      <c r="B106" s="4" t="s">
        <v>15</v>
      </c>
      <c r="C106" s="12"/>
      <c r="D106" s="12"/>
      <c r="E106" s="12">
        <f>SUM(E103:E105)</f>
        <v>0</v>
      </c>
      <c r="F106" s="12"/>
      <c r="G106" s="12">
        <f>SUM(G103:G105)</f>
        <v>0</v>
      </c>
      <c r="H106" s="12"/>
      <c r="I106" s="12">
        <f>SUM(I103:I105)</f>
        <v>0</v>
      </c>
      <c r="J106" s="3"/>
      <c r="K106" s="3"/>
    </row>
    <row r="107" spans="1:11">
      <c r="A107" s="6" t="s">
        <v>15</v>
      </c>
      <c r="B107" s="6" t="s">
        <v>15</v>
      </c>
      <c r="C107" s="15"/>
      <c r="D107" s="15"/>
      <c r="E107" s="15"/>
      <c r="F107" s="15"/>
      <c r="G107" s="15"/>
      <c r="H107" s="15">
        <f>D107+F107</f>
        <v>0</v>
      </c>
      <c r="I107" s="15">
        <f>E107+G107</f>
        <v>0</v>
      </c>
      <c r="J107" s="3"/>
      <c r="K107" s="3"/>
    </row>
    <row r="108" spans="1:11">
      <c r="A108" s="6" t="s">
        <v>15</v>
      </c>
      <c r="B108" s="6" t="s">
        <v>15</v>
      </c>
      <c r="C108" s="15"/>
      <c r="D108" s="15"/>
      <c r="E108" s="15"/>
      <c r="F108" s="15"/>
      <c r="G108" s="15"/>
      <c r="H108" s="15">
        <f>D108+F108</f>
        <v>0</v>
      </c>
      <c r="I108" s="15">
        <f>E108+G108</f>
        <v>0</v>
      </c>
      <c r="J108" s="3"/>
      <c r="K108" s="3"/>
    </row>
    <row r="109" spans="1:11">
      <c r="A109" s="4" t="s">
        <v>140</v>
      </c>
      <c r="B109" s="4" t="s">
        <v>15</v>
      </c>
      <c r="C109" s="12"/>
      <c r="D109" s="12"/>
      <c r="E109" s="12"/>
      <c r="F109" s="12"/>
      <c r="G109" s="12"/>
      <c r="H109" s="12"/>
      <c r="I109" s="12"/>
      <c r="J109" s="3"/>
      <c r="K109" s="3"/>
    </row>
    <row r="110" spans="1:11">
      <c r="A110" s="16" t="s">
        <v>141</v>
      </c>
      <c r="B110" s="16" t="s">
        <v>15</v>
      </c>
      <c r="C110" s="17"/>
      <c r="D110" s="17"/>
      <c r="E110" s="17"/>
      <c r="F110" s="17"/>
      <c r="G110" s="17"/>
      <c r="H110" s="17"/>
      <c r="I110" s="17"/>
      <c r="J110" s="3"/>
      <c r="K110" s="3"/>
    </row>
    <row r="111" spans="1:11">
      <c r="A111" s="6" t="s">
        <v>142</v>
      </c>
      <c r="B111" s="6" t="s">
        <v>63</v>
      </c>
      <c r="C111" s="15">
        <v>1</v>
      </c>
      <c r="D111" s="15"/>
      <c r="E111" s="15">
        <f>C111*D111</f>
        <v>0</v>
      </c>
      <c r="F111" s="15"/>
      <c r="G111" s="15">
        <f>C111*F111</f>
        <v>0</v>
      </c>
      <c r="H111" s="15">
        <f>D111+F111</f>
        <v>0</v>
      </c>
      <c r="I111" s="15">
        <f>E111+G111</f>
        <v>0</v>
      </c>
      <c r="J111" s="3"/>
      <c r="K111" s="3"/>
    </row>
    <row r="112" spans="1:11">
      <c r="A112" s="16" t="s">
        <v>143</v>
      </c>
      <c r="B112" s="16" t="s">
        <v>15</v>
      </c>
      <c r="C112" s="17"/>
      <c r="D112" s="17"/>
      <c r="E112" s="17"/>
      <c r="F112" s="17"/>
      <c r="G112" s="17"/>
      <c r="H112" s="17"/>
      <c r="I112" s="17"/>
      <c r="J112" s="3"/>
      <c r="K112" s="3"/>
    </row>
    <row r="113" spans="1:11">
      <c r="A113" s="6" t="s">
        <v>144</v>
      </c>
      <c r="B113" s="6" t="s">
        <v>63</v>
      </c>
      <c r="C113" s="15">
        <v>3</v>
      </c>
      <c r="D113" s="15"/>
      <c r="E113" s="15">
        <f>C113*D113</f>
        <v>0</v>
      </c>
      <c r="F113" s="15"/>
      <c r="G113" s="15">
        <f>C113*F113</f>
        <v>0</v>
      </c>
      <c r="H113" s="15">
        <f>D113+F113</f>
        <v>0</v>
      </c>
      <c r="I113" s="15">
        <f>E113+G113</f>
        <v>0</v>
      </c>
      <c r="J113" s="3"/>
      <c r="K113" s="3"/>
    </row>
    <row r="114" spans="1:11">
      <c r="A114" s="16" t="s">
        <v>145</v>
      </c>
      <c r="B114" s="16" t="s">
        <v>15</v>
      </c>
      <c r="C114" s="17"/>
      <c r="D114" s="17"/>
      <c r="E114" s="17"/>
      <c r="F114" s="17"/>
      <c r="G114" s="17"/>
      <c r="H114" s="17"/>
      <c r="I114" s="17"/>
      <c r="J114" s="3"/>
      <c r="K114" s="3"/>
    </row>
    <row r="115" spans="1:11">
      <c r="A115" s="6" t="s">
        <v>146</v>
      </c>
      <c r="B115" s="6" t="s">
        <v>63</v>
      </c>
      <c r="C115" s="15">
        <v>3</v>
      </c>
      <c r="D115" s="15"/>
      <c r="E115" s="15">
        <f>C115*D115</f>
        <v>0</v>
      </c>
      <c r="F115" s="15"/>
      <c r="G115" s="15">
        <f>C115*F115</f>
        <v>0</v>
      </c>
      <c r="H115" s="15">
        <f>D115+F115</f>
        <v>0</v>
      </c>
      <c r="I115" s="15">
        <f>E115+G115</f>
        <v>0</v>
      </c>
      <c r="J115" s="3"/>
      <c r="K115" s="3"/>
    </row>
    <row r="116" spans="1:11">
      <c r="A116" s="16" t="s">
        <v>147</v>
      </c>
      <c r="B116" s="16" t="s">
        <v>15</v>
      </c>
      <c r="C116" s="17"/>
      <c r="D116" s="17"/>
      <c r="E116" s="17"/>
      <c r="F116" s="17"/>
      <c r="G116" s="17"/>
      <c r="H116" s="17"/>
      <c r="I116" s="17"/>
      <c r="J116" s="3"/>
      <c r="K116" s="3"/>
    </row>
    <row r="117" spans="1:11">
      <c r="A117" s="16" t="s">
        <v>148</v>
      </c>
      <c r="B117" s="16" t="s">
        <v>15</v>
      </c>
      <c r="C117" s="17"/>
      <c r="D117" s="17"/>
      <c r="E117" s="17"/>
      <c r="F117" s="17"/>
      <c r="G117" s="17"/>
      <c r="H117" s="17"/>
      <c r="I117" s="17"/>
      <c r="J117" s="3"/>
      <c r="K117" s="3"/>
    </row>
    <row r="118" spans="1:11">
      <c r="A118" s="6" t="s">
        <v>149</v>
      </c>
      <c r="B118" s="6" t="s">
        <v>63</v>
      </c>
      <c r="C118" s="15">
        <v>1</v>
      </c>
      <c r="D118" s="15"/>
      <c r="E118" s="15">
        <f>C118*D118</f>
        <v>0</v>
      </c>
      <c r="F118" s="15"/>
      <c r="G118" s="15">
        <f>C118*F118</f>
        <v>0</v>
      </c>
      <c r="H118" s="15">
        <f>D118+F118</f>
        <v>0</v>
      </c>
      <c r="I118" s="15">
        <f>E118+G118</f>
        <v>0</v>
      </c>
      <c r="J118" s="3"/>
      <c r="K118" s="3"/>
    </row>
    <row r="119" spans="1:11">
      <c r="A119" s="16" t="s">
        <v>150</v>
      </c>
      <c r="B119" s="16" t="s">
        <v>15</v>
      </c>
      <c r="C119" s="17"/>
      <c r="D119" s="17"/>
      <c r="E119" s="17"/>
      <c r="F119" s="17"/>
      <c r="G119" s="17"/>
      <c r="H119" s="17"/>
      <c r="I119" s="17"/>
      <c r="J119" s="3"/>
      <c r="K119" s="3"/>
    </row>
    <row r="120" spans="1:11">
      <c r="A120" s="6" t="s">
        <v>151</v>
      </c>
      <c r="B120" s="6" t="s">
        <v>63</v>
      </c>
      <c r="C120" s="15">
        <v>2</v>
      </c>
      <c r="D120" s="15"/>
      <c r="E120" s="15">
        <f>C120*D120</f>
        <v>0</v>
      </c>
      <c r="F120" s="15"/>
      <c r="G120" s="15">
        <f>C120*F120</f>
        <v>0</v>
      </c>
      <c r="H120" s="15">
        <f>D120+F120</f>
        <v>0</v>
      </c>
      <c r="I120" s="15">
        <f>E120+G120</f>
        <v>0</v>
      </c>
      <c r="J120" s="3"/>
      <c r="K120" s="3"/>
    </row>
    <row r="121" spans="1:11">
      <c r="A121" s="16" t="s">
        <v>152</v>
      </c>
      <c r="B121" s="16" t="s">
        <v>15</v>
      </c>
      <c r="C121" s="17"/>
      <c r="D121" s="17"/>
      <c r="E121" s="17"/>
      <c r="F121" s="17"/>
      <c r="G121" s="17"/>
      <c r="H121" s="17"/>
      <c r="I121" s="17"/>
      <c r="J121" s="3"/>
      <c r="K121" s="3"/>
    </row>
    <row r="122" spans="1:11">
      <c r="A122" s="6" t="s">
        <v>153</v>
      </c>
      <c r="B122" s="6" t="s">
        <v>63</v>
      </c>
      <c r="C122" s="15">
        <v>1</v>
      </c>
      <c r="D122" s="15"/>
      <c r="E122" s="15">
        <f>C122*D122</f>
        <v>0</v>
      </c>
      <c r="F122" s="15"/>
      <c r="G122" s="15">
        <f>C122*F122</f>
        <v>0</v>
      </c>
      <c r="H122" s="15">
        <f>D122+F122</f>
        <v>0</v>
      </c>
      <c r="I122" s="15">
        <f>E122+G122</f>
        <v>0</v>
      </c>
      <c r="J122" s="3"/>
      <c r="K122" s="3"/>
    </row>
    <row r="123" spans="1:11">
      <c r="A123" s="6" t="s">
        <v>154</v>
      </c>
      <c r="B123" s="6" t="s">
        <v>63</v>
      </c>
      <c r="C123" s="15">
        <v>4</v>
      </c>
      <c r="D123" s="15"/>
      <c r="E123" s="15">
        <f>C123*D123</f>
        <v>0</v>
      </c>
      <c r="F123" s="15"/>
      <c r="G123" s="15">
        <f>C123*F123</f>
        <v>0</v>
      </c>
      <c r="H123" s="15">
        <f>D123+F123</f>
        <v>0</v>
      </c>
      <c r="I123" s="15">
        <f>E123+G123</f>
        <v>0</v>
      </c>
      <c r="J123" s="3"/>
      <c r="K123" s="3"/>
    </row>
    <row r="124" spans="1:11">
      <c r="A124" s="6" t="s">
        <v>155</v>
      </c>
      <c r="B124" s="6" t="s">
        <v>63</v>
      </c>
      <c r="C124" s="15">
        <v>3</v>
      </c>
      <c r="D124" s="15"/>
      <c r="E124" s="15">
        <f>C124*D124</f>
        <v>0</v>
      </c>
      <c r="F124" s="15"/>
      <c r="G124" s="15">
        <f>C124*F124</f>
        <v>0</v>
      </c>
      <c r="H124" s="15">
        <f>D124+F124</f>
        <v>0</v>
      </c>
      <c r="I124" s="15">
        <f>E124+G124</f>
        <v>0</v>
      </c>
      <c r="J124" s="3"/>
      <c r="K124" s="3"/>
    </row>
    <row r="125" spans="1:11">
      <c r="A125" s="6" t="s">
        <v>15</v>
      </c>
      <c r="B125" s="6" t="s">
        <v>15</v>
      </c>
      <c r="C125" s="15"/>
      <c r="D125" s="15"/>
      <c r="E125" s="15"/>
      <c r="F125" s="15"/>
      <c r="G125" s="15"/>
      <c r="H125" s="15">
        <f>D125+F125</f>
        <v>0</v>
      </c>
      <c r="I125" s="15">
        <f>E125+G125</f>
        <v>0</v>
      </c>
      <c r="J125" s="3"/>
      <c r="K125" s="3"/>
    </row>
    <row r="126" spans="1:11">
      <c r="A126" s="13" t="s">
        <v>156</v>
      </c>
      <c r="B126" s="13" t="s">
        <v>15</v>
      </c>
      <c r="C126" s="14"/>
      <c r="D126" s="14"/>
      <c r="E126" s="14"/>
      <c r="F126" s="14"/>
      <c r="G126" s="14"/>
      <c r="H126" s="14"/>
      <c r="I126" s="14"/>
      <c r="J126" s="3"/>
      <c r="K126" s="3"/>
    </row>
    <row r="127" spans="1:11">
      <c r="A127" s="6" t="s">
        <v>157</v>
      </c>
      <c r="B127" s="6" t="s">
        <v>63</v>
      </c>
      <c r="C127" s="15">
        <v>1</v>
      </c>
      <c r="D127" s="15"/>
      <c r="E127" s="15">
        <f>C127*D127</f>
        <v>0</v>
      </c>
      <c r="F127" s="15"/>
      <c r="G127" s="15">
        <f>C127*F127</f>
        <v>0</v>
      </c>
      <c r="H127" s="15">
        <f>D127+F127</f>
        <v>0</v>
      </c>
      <c r="I127" s="15">
        <f>E127+G127</f>
        <v>0</v>
      </c>
      <c r="J127" s="3"/>
      <c r="K127" s="3"/>
    </row>
    <row r="128" spans="1:11">
      <c r="A128" s="13" t="s">
        <v>158</v>
      </c>
      <c r="B128" s="13" t="s">
        <v>15</v>
      </c>
      <c r="C128" s="14"/>
      <c r="D128" s="14"/>
      <c r="E128" s="14"/>
      <c r="F128" s="14"/>
      <c r="G128" s="14"/>
      <c r="H128" s="14"/>
      <c r="I128" s="14"/>
      <c r="J128" s="3"/>
      <c r="K128" s="3"/>
    </row>
    <row r="129" spans="1:11">
      <c r="A129" s="6" t="s">
        <v>159</v>
      </c>
      <c r="B129" s="6" t="s">
        <v>63</v>
      </c>
      <c r="C129" s="15">
        <v>1</v>
      </c>
      <c r="D129" s="15"/>
      <c r="E129" s="15">
        <f>C129*D129</f>
        <v>0</v>
      </c>
      <c r="F129" s="15"/>
      <c r="G129" s="15">
        <f>C129*F129</f>
        <v>0</v>
      </c>
      <c r="H129" s="15">
        <f>D129+F129</f>
        <v>0</v>
      </c>
      <c r="I129" s="15">
        <f>E129+G129</f>
        <v>0</v>
      </c>
      <c r="J129" s="3"/>
      <c r="K129" s="3"/>
    </row>
    <row r="130" spans="1:11">
      <c r="A130" s="16" t="s">
        <v>160</v>
      </c>
      <c r="B130" s="16" t="s">
        <v>15</v>
      </c>
      <c r="C130" s="17"/>
      <c r="D130" s="17"/>
      <c r="E130" s="17"/>
      <c r="F130" s="17"/>
      <c r="G130" s="17"/>
      <c r="H130" s="17"/>
      <c r="I130" s="17"/>
      <c r="J130" s="3"/>
      <c r="K130" s="3"/>
    </row>
    <row r="131" spans="1:11">
      <c r="A131" s="6" t="s">
        <v>161</v>
      </c>
      <c r="B131" s="6" t="s">
        <v>63</v>
      </c>
      <c r="C131" s="15">
        <v>1</v>
      </c>
      <c r="D131" s="15"/>
      <c r="E131" s="15">
        <f>C131*D131</f>
        <v>0</v>
      </c>
      <c r="F131" s="15"/>
      <c r="G131" s="15">
        <f>C131*F131</f>
        <v>0</v>
      </c>
      <c r="H131" s="15">
        <f>D131+F131</f>
        <v>0</v>
      </c>
      <c r="I131" s="15">
        <f>E131+G131</f>
        <v>0</v>
      </c>
      <c r="J131" s="3"/>
      <c r="K131" s="3"/>
    </row>
    <row r="132" spans="1:11">
      <c r="A132" s="6" t="s">
        <v>162</v>
      </c>
      <c r="B132" s="6" t="s">
        <v>63</v>
      </c>
      <c r="C132" s="15">
        <v>1</v>
      </c>
      <c r="D132" s="15"/>
      <c r="E132" s="15">
        <f>C132*D132</f>
        <v>0</v>
      </c>
      <c r="F132" s="15"/>
      <c r="G132" s="15">
        <f>C132*F132</f>
        <v>0</v>
      </c>
      <c r="H132" s="15">
        <f>D132+F132</f>
        <v>0</v>
      </c>
      <c r="I132" s="15">
        <f>E132+G132</f>
        <v>0</v>
      </c>
      <c r="J132" s="3"/>
      <c r="K132" s="3"/>
    </row>
    <row r="133" spans="1:11">
      <c r="A133" s="6" t="s">
        <v>15</v>
      </c>
      <c r="B133" s="6" t="s">
        <v>15</v>
      </c>
      <c r="C133" s="15"/>
      <c r="D133" s="15"/>
      <c r="E133" s="15"/>
      <c r="F133" s="15"/>
      <c r="G133" s="15"/>
      <c r="H133" s="15">
        <f>D133+F133</f>
        <v>0</v>
      </c>
      <c r="I133" s="15">
        <f>E133+G133</f>
        <v>0</v>
      </c>
      <c r="J133" s="3"/>
      <c r="K133" s="3"/>
    </row>
    <row r="134" spans="1:11">
      <c r="A134" s="13" t="s">
        <v>163</v>
      </c>
      <c r="B134" s="13" t="s">
        <v>15</v>
      </c>
      <c r="C134" s="14"/>
      <c r="D134" s="14"/>
      <c r="E134" s="14"/>
      <c r="F134" s="14"/>
      <c r="G134" s="14"/>
      <c r="H134" s="14"/>
      <c r="I134" s="14"/>
      <c r="J134" s="3"/>
      <c r="K134" s="3"/>
    </row>
    <row r="135" spans="1:11">
      <c r="A135" s="6" t="s">
        <v>164</v>
      </c>
      <c r="B135" s="6" t="s">
        <v>63</v>
      </c>
      <c r="C135" s="15">
        <v>30</v>
      </c>
      <c r="D135" s="15"/>
      <c r="E135" s="15">
        <f>C135*D135</f>
        <v>0</v>
      </c>
      <c r="F135" s="15"/>
      <c r="G135" s="15">
        <f>C135*F135</f>
        <v>0</v>
      </c>
      <c r="H135" s="15">
        <f>D135+F135</f>
        <v>0</v>
      </c>
      <c r="I135" s="15">
        <f>E135+G135</f>
        <v>0</v>
      </c>
      <c r="J135" s="3"/>
      <c r="K135" s="3"/>
    </row>
    <row r="136" spans="1:11">
      <c r="A136" s="6" t="s">
        <v>165</v>
      </c>
      <c r="B136" s="6" t="s">
        <v>63</v>
      </c>
      <c r="C136" s="15">
        <v>3</v>
      </c>
      <c r="D136" s="15"/>
      <c r="E136" s="15">
        <f>C136*D136</f>
        <v>0</v>
      </c>
      <c r="F136" s="15"/>
      <c r="G136" s="15">
        <f>C136*F136</f>
        <v>0</v>
      </c>
      <c r="H136" s="15">
        <f>D136+F136</f>
        <v>0</v>
      </c>
      <c r="I136" s="15">
        <f>E136+G136</f>
        <v>0</v>
      </c>
      <c r="J136" s="3"/>
      <c r="K136" s="3"/>
    </row>
    <row r="137" spans="1:11">
      <c r="A137" s="6" t="s">
        <v>15</v>
      </c>
      <c r="B137" s="6" t="s">
        <v>15</v>
      </c>
      <c r="C137" s="15"/>
      <c r="D137" s="15"/>
      <c r="E137" s="15"/>
      <c r="F137" s="15"/>
      <c r="G137" s="15"/>
      <c r="H137" s="15">
        <f>D137+F137</f>
        <v>0</v>
      </c>
      <c r="I137" s="15">
        <f>E137+G137</f>
        <v>0</v>
      </c>
      <c r="J137" s="3"/>
      <c r="K137" s="3"/>
    </row>
    <row r="138" spans="1:11">
      <c r="A138" s="16" t="s">
        <v>166</v>
      </c>
      <c r="B138" s="16" t="s">
        <v>15</v>
      </c>
      <c r="C138" s="17"/>
      <c r="D138" s="17"/>
      <c r="E138" s="17"/>
      <c r="F138" s="17"/>
      <c r="G138" s="17"/>
      <c r="H138" s="17"/>
      <c r="I138" s="17"/>
      <c r="J138" s="3"/>
      <c r="K138" s="3"/>
    </row>
    <row r="139" spans="1:11">
      <c r="A139" s="6" t="s">
        <v>167</v>
      </c>
      <c r="B139" s="6" t="s">
        <v>63</v>
      </c>
      <c r="C139" s="15">
        <v>1</v>
      </c>
      <c r="D139" s="15"/>
      <c r="E139" s="15">
        <f>C139*D139</f>
        <v>0</v>
      </c>
      <c r="F139" s="15"/>
      <c r="G139" s="15">
        <f>C139*F139</f>
        <v>0</v>
      </c>
      <c r="H139" s="15">
        <f>D139+F139</f>
        <v>0</v>
      </c>
      <c r="I139" s="15">
        <f>E139+G139</f>
        <v>0</v>
      </c>
      <c r="J139" s="3"/>
      <c r="K139" s="3"/>
    </row>
    <row r="140" spans="1:11">
      <c r="A140" s="4" t="s">
        <v>168</v>
      </c>
      <c r="B140" s="4" t="s">
        <v>15</v>
      </c>
      <c r="C140" s="12"/>
      <c r="D140" s="12"/>
      <c r="E140" s="12">
        <f>SUM(E110:E139)</f>
        <v>0</v>
      </c>
      <c r="F140" s="12"/>
      <c r="G140" s="12">
        <f>SUM(G110:G139)</f>
        <v>0</v>
      </c>
      <c r="H140" s="12"/>
      <c r="I140" s="12">
        <f>SUM(I110:I139)</f>
        <v>0</v>
      </c>
      <c r="J140" s="3"/>
      <c r="K140" s="3"/>
    </row>
    <row r="141" spans="1:11">
      <c r="A141" s="6" t="s">
        <v>15</v>
      </c>
      <c r="B141" s="6" t="s">
        <v>15</v>
      </c>
      <c r="C141" s="15"/>
      <c r="D141" s="15"/>
      <c r="E141" s="15"/>
      <c r="F141" s="15"/>
      <c r="G141" s="15"/>
      <c r="H141" s="15">
        <f>D141+F141</f>
        <v>0</v>
      </c>
      <c r="I141" s="15">
        <f>E141+G141</f>
        <v>0</v>
      </c>
      <c r="J141" s="3"/>
      <c r="K141" s="3"/>
    </row>
    <row r="142" spans="1:11">
      <c r="A142" s="6" t="s">
        <v>15</v>
      </c>
      <c r="B142" s="6" t="s">
        <v>15</v>
      </c>
      <c r="C142" s="15"/>
      <c r="D142" s="15"/>
      <c r="E142" s="15"/>
      <c r="F142" s="15"/>
      <c r="G142" s="15"/>
      <c r="H142" s="15">
        <f>D142+F142</f>
        <v>0</v>
      </c>
      <c r="I142" s="15">
        <f>E142+G142</f>
        <v>0</v>
      </c>
      <c r="J142" s="3"/>
      <c r="K142" s="3"/>
    </row>
    <row r="143" spans="1:11">
      <c r="A143" s="4" t="s">
        <v>169</v>
      </c>
      <c r="B143" s="4" t="s">
        <v>15</v>
      </c>
      <c r="C143" s="12"/>
      <c r="D143" s="12"/>
      <c r="E143" s="12"/>
      <c r="F143" s="12"/>
      <c r="G143" s="12"/>
      <c r="H143" s="12"/>
      <c r="I143" s="12"/>
      <c r="J143" s="3"/>
      <c r="K143" s="3"/>
    </row>
    <row r="144" spans="1:11">
      <c r="A144" s="16" t="s">
        <v>170</v>
      </c>
      <c r="B144" s="16" t="s">
        <v>15</v>
      </c>
      <c r="C144" s="17"/>
      <c r="D144" s="17"/>
      <c r="E144" s="17"/>
      <c r="F144" s="17"/>
      <c r="G144" s="17"/>
      <c r="H144" s="17"/>
      <c r="I144" s="17"/>
      <c r="J144" s="3"/>
      <c r="K144" s="3"/>
    </row>
    <row r="145" spans="1:11">
      <c r="A145" s="6" t="s">
        <v>171</v>
      </c>
      <c r="B145" s="6" t="s">
        <v>72</v>
      </c>
      <c r="C145" s="15">
        <v>1</v>
      </c>
      <c r="D145" s="15"/>
      <c r="E145" s="15">
        <f>C145*D145</f>
        <v>0</v>
      </c>
      <c r="F145" s="15"/>
      <c r="G145" s="15">
        <f>C145*F145</f>
        <v>0</v>
      </c>
      <c r="H145" s="15">
        <f>D145+F145</f>
        <v>0</v>
      </c>
      <c r="I145" s="15">
        <f>E145+G145</f>
        <v>0</v>
      </c>
      <c r="J145" s="3"/>
      <c r="K145" s="3"/>
    </row>
    <row r="146" spans="1:11">
      <c r="A146" s="16" t="s">
        <v>172</v>
      </c>
      <c r="B146" s="16" t="s">
        <v>15</v>
      </c>
      <c r="C146" s="17"/>
      <c r="D146" s="17"/>
      <c r="E146" s="17"/>
      <c r="F146" s="17"/>
      <c r="G146" s="17"/>
      <c r="H146" s="17"/>
      <c r="I146" s="17"/>
      <c r="J146" s="3"/>
      <c r="K146" s="3"/>
    </row>
    <row r="147" spans="1:11">
      <c r="A147" s="6" t="s">
        <v>171</v>
      </c>
      <c r="B147" s="6" t="s">
        <v>72</v>
      </c>
      <c r="C147" s="15">
        <v>1</v>
      </c>
      <c r="D147" s="15"/>
      <c r="E147" s="15">
        <f>C147*D147</f>
        <v>0</v>
      </c>
      <c r="F147" s="15"/>
      <c r="G147" s="15">
        <f>C147*F147</f>
        <v>0</v>
      </c>
      <c r="H147" s="15">
        <f>D147+F147</f>
        <v>0</v>
      </c>
      <c r="I147" s="15">
        <f>E147+G147</f>
        <v>0</v>
      </c>
      <c r="J147" s="3"/>
      <c r="K147" s="3"/>
    </row>
    <row r="148" spans="1:11">
      <c r="A148" s="4" t="s">
        <v>173</v>
      </c>
      <c r="B148" s="4" t="s">
        <v>15</v>
      </c>
      <c r="C148" s="12"/>
      <c r="D148" s="12"/>
      <c r="E148" s="12">
        <f>SUM(E144:E147)</f>
        <v>0</v>
      </c>
      <c r="F148" s="12"/>
      <c r="G148" s="12">
        <f>SUM(G144:G147)</f>
        <v>0</v>
      </c>
      <c r="H148" s="12"/>
      <c r="I148" s="12">
        <f>SUM(I144:I147)</f>
        <v>0</v>
      </c>
      <c r="J148" s="3"/>
      <c r="K148" s="3"/>
    </row>
    <row r="149" spans="1:11">
      <c r="A149" s="6" t="s">
        <v>15</v>
      </c>
      <c r="B149" s="6" t="s">
        <v>15</v>
      </c>
      <c r="C149" s="15"/>
      <c r="D149" s="15"/>
      <c r="E149" s="15"/>
      <c r="F149" s="15"/>
      <c r="G149" s="15"/>
      <c r="H149" s="15">
        <f>D149+F149</f>
        <v>0</v>
      </c>
      <c r="I149" s="15">
        <f>E149+G149</f>
        <v>0</v>
      </c>
      <c r="J149" s="3"/>
      <c r="K149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15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22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27</v>
      </c>
      <c r="B16" s="7" t="s">
        <v>28</v>
      </c>
      <c r="C16" s="3"/>
    </row>
    <row r="17" spans="1:3">
      <c r="A17" s="2" t="s">
        <v>29</v>
      </c>
      <c r="B17" s="7" t="s">
        <v>30</v>
      </c>
      <c r="C17" s="3"/>
    </row>
    <row r="18" spans="1:3">
      <c r="A18" s="2" t="s">
        <v>31</v>
      </c>
      <c r="B18" s="7" t="s">
        <v>32</v>
      </c>
      <c r="C18" s="3"/>
    </row>
    <row r="19" spans="1:3">
      <c r="A19" s="2" t="s">
        <v>33</v>
      </c>
      <c r="B19" s="7" t="s">
        <v>34</v>
      </c>
      <c r="C19" s="3"/>
    </row>
    <row r="20" spans="1:3">
      <c r="A20" s="2" t="s">
        <v>35</v>
      </c>
      <c r="B20" s="7" t="s">
        <v>34</v>
      </c>
      <c r="C20" s="3"/>
    </row>
    <row r="21" spans="1:3">
      <c r="A21" s="2" t="s">
        <v>36</v>
      </c>
      <c r="B21" s="7" t="s">
        <v>34</v>
      </c>
      <c r="C21" s="3"/>
    </row>
    <row r="22" spans="1:3">
      <c r="A22" s="2" t="s">
        <v>37</v>
      </c>
      <c r="B22" s="7" t="s">
        <v>34</v>
      </c>
      <c r="C22" s="3"/>
    </row>
    <row r="23" spans="1:3">
      <c r="A23" s="2" t="s">
        <v>38</v>
      </c>
      <c r="B23" s="7" t="s">
        <v>34</v>
      </c>
      <c r="C23" s="3"/>
    </row>
    <row r="24" spans="1:3">
      <c r="A24" s="2" t="s">
        <v>39</v>
      </c>
      <c r="B24" s="7" t="s">
        <v>34</v>
      </c>
      <c r="C24" s="3"/>
    </row>
    <row r="25" spans="1:3">
      <c r="A25" s="2" t="s">
        <v>40</v>
      </c>
      <c r="B25" s="7" t="s">
        <v>34</v>
      </c>
      <c r="C25" s="3"/>
    </row>
    <row r="26" spans="1:3">
      <c r="A26" s="2" t="s">
        <v>41</v>
      </c>
      <c r="B26" s="7" t="s">
        <v>42</v>
      </c>
      <c r="C26" s="3"/>
    </row>
    <row r="27" spans="1:3">
      <c r="A27" s="2" t="s">
        <v>43</v>
      </c>
      <c r="B27" s="7" t="s">
        <v>34</v>
      </c>
      <c r="C27" s="3"/>
    </row>
    <row r="28" spans="1:3">
      <c r="A28" s="2" t="s">
        <v>44</v>
      </c>
      <c r="B28" s="7" t="s">
        <v>34</v>
      </c>
      <c r="C28" s="3"/>
    </row>
    <row r="29" spans="1:3">
      <c r="A29" s="2" t="s">
        <v>45</v>
      </c>
      <c r="B29" s="7" t="s">
        <v>34</v>
      </c>
      <c r="C29" s="3"/>
    </row>
    <row r="30" spans="1:3">
      <c r="A30" s="2" t="s">
        <v>46</v>
      </c>
      <c r="B30" s="7" t="s">
        <v>34</v>
      </c>
      <c r="C30" s="3"/>
    </row>
    <row r="31" spans="1:3" ht="24.75">
      <c r="A31" s="8" t="s">
        <v>47</v>
      </c>
      <c r="B31" s="7" t="s">
        <v>48</v>
      </c>
      <c r="C31" s="3"/>
    </row>
    <row r="32" spans="1:3">
      <c r="A32" s="2" t="s">
        <v>49</v>
      </c>
      <c r="B32" s="7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Tesař</dc:creator>
  <cp:lastModifiedBy>Jaroslav Tesař</cp:lastModifiedBy>
  <dcterms:created xsi:type="dcterms:W3CDTF">2016-09-27T21:23:31Z</dcterms:created>
  <dcterms:modified xsi:type="dcterms:W3CDTF">2016-09-27T21:23:43Z</dcterms:modified>
</cp:coreProperties>
</file>