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ZÁLOHA\ZUBŘÍ\PLAVECKÝ BAZÉN\RD\SO 102,103-SLAB\změna-1\"/>
    </mc:Choice>
  </mc:AlternateContent>
  <bookViews>
    <workbookView xWindow="0" yWindow="0" windowWidth="18870" windowHeight="9300"/>
  </bookViews>
  <sheets>
    <sheet name="Rozpočet" sheetId="2" r:id="rId1"/>
    <sheet name="Rekapitulace" sheetId="3" r:id="rId2"/>
    <sheet name="Parametry" sheetId="1" r:id="rId3"/>
  </sheets>
  <definedNames>
    <definedName name="_xlnm._FilterDatabase" localSheetId="0" hidden="1">Rozpočet!$I$1:$J$649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10" i="2" l="1"/>
  <c r="H610" i="2"/>
  <c r="E610" i="2"/>
  <c r="J610" i="2" l="1"/>
  <c r="C9" i="3"/>
  <c r="I646" i="2"/>
  <c r="H646" i="2"/>
  <c r="E646" i="2"/>
  <c r="I644" i="2"/>
  <c r="H644" i="2"/>
  <c r="E644" i="2"/>
  <c r="I643" i="2"/>
  <c r="H643" i="2"/>
  <c r="E643" i="2"/>
  <c r="I641" i="2"/>
  <c r="H641" i="2"/>
  <c r="E641" i="2"/>
  <c r="I639" i="2"/>
  <c r="H639" i="2"/>
  <c r="E639" i="2"/>
  <c r="I637" i="2"/>
  <c r="H637" i="2"/>
  <c r="E637" i="2"/>
  <c r="I635" i="2"/>
  <c r="H635" i="2"/>
  <c r="E635" i="2"/>
  <c r="I633" i="2"/>
  <c r="H633" i="2"/>
  <c r="E633" i="2"/>
  <c r="I631" i="2"/>
  <c r="H631" i="2"/>
  <c r="E631" i="2"/>
  <c r="I629" i="2"/>
  <c r="H629" i="2"/>
  <c r="E629" i="2"/>
  <c r="I627" i="2"/>
  <c r="H627" i="2"/>
  <c r="E627" i="2"/>
  <c r="J627" i="2" s="1"/>
  <c r="I625" i="2"/>
  <c r="H625" i="2"/>
  <c r="E625" i="2"/>
  <c r="I623" i="2"/>
  <c r="H623" i="2"/>
  <c r="E623" i="2"/>
  <c r="I621" i="2"/>
  <c r="H621" i="2"/>
  <c r="E621" i="2"/>
  <c r="I619" i="2"/>
  <c r="H619" i="2"/>
  <c r="E619" i="2"/>
  <c r="J619" i="2" s="1"/>
  <c r="I609" i="2"/>
  <c r="H609" i="2"/>
  <c r="E609" i="2"/>
  <c r="I608" i="2"/>
  <c r="H608" i="2"/>
  <c r="E608" i="2"/>
  <c r="I606" i="2"/>
  <c r="H606" i="2"/>
  <c r="E606" i="2"/>
  <c r="I604" i="2"/>
  <c r="H604" i="2"/>
  <c r="E604" i="2"/>
  <c r="I602" i="2"/>
  <c r="H602" i="2"/>
  <c r="E602" i="2"/>
  <c r="I601" i="2"/>
  <c r="H601" i="2"/>
  <c r="E601" i="2"/>
  <c r="I600" i="2"/>
  <c r="H600" i="2"/>
  <c r="E600" i="2"/>
  <c r="I599" i="2"/>
  <c r="H599" i="2"/>
  <c r="E599" i="2"/>
  <c r="I595" i="2"/>
  <c r="H595" i="2"/>
  <c r="E595" i="2"/>
  <c r="I594" i="2"/>
  <c r="H594" i="2"/>
  <c r="E594" i="2"/>
  <c r="I589" i="2"/>
  <c r="H589" i="2"/>
  <c r="E589" i="2"/>
  <c r="I588" i="2"/>
  <c r="H588" i="2"/>
  <c r="E588" i="2"/>
  <c r="I587" i="2"/>
  <c r="H587" i="2"/>
  <c r="E587" i="2"/>
  <c r="I586" i="2"/>
  <c r="H586" i="2"/>
  <c r="E586" i="2"/>
  <c r="I584" i="2"/>
  <c r="H584" i="2"/>
  <c r="E584" i="2"/>
  <c r="I582" i="2"/>
  <c r="H582" i="2"/>
  <c r="E582" i="2"/>
  <c r="I580" i="2"/>
  <c r="H580" i="2"/>
  <c r="E580" i="2"/>
  <c r="I578" i="2"/>
  <c r="H578" i="2"/>
  <c r="E578" i="2"/>
  <c r="I576" i="2"/>
  <c r="H576" i="2"/>
  <c r="E576" i="2"/>
  <c r="I574" i="2"/>
  <c r="H574" i="2"/>
  <c r="E574" i="2"/>
  <c r="I572" i="2"/>
  <c r="H572" i="2"/>
  <c r="E572" i="2"/>
  <c r="I571" i="2"/>
  <c r="H571" i="2"/>
  <c r="E571" i="2"/>
  <c r="I570" i="2"/>
  <c r="H570" i="2"/>
  <c r="E570" i="2"/>
  <c r="I567" i="2"/>
  <c r="H567" i="2"/>
  <c r="E567" i="2"/>
  <c r="I566" i="2"/>
  <c r="H566" i="2"/>
  <c r="E566" i="2"/>
  <c r="I564" i="2"/>
  <c r="H564" i="2"/>
  <c r="E564" i="2"/>
  <c r="I562" i="2"/>
  <c r="H562" i="2"/>
  <c r="E562" i="2"/>
  <c r="I561" i="2"/>
  <c r="H561" i="2"/>
  <c r="E561" i="2"/>
  <c r="I560" i="2"/>
  <c r="H560" i="2"/>
  <c r="E560" i="2"/>
  <c r="I559" i="2"/>
  <c r="H559" i="2"/>
  <c r="E559" i="2"/>
  <c r="I557" i="2"/>
  <c r="H557" i="2"/>
  <c r="E557" i="2"/>
  <c r="I556" i="2"/>
  <c r="H556" i="2"/>
  <c r="E556" i="2"/>
  <c r="I555" i="2"/>
  <c r="H555" i="2"/>
  <c r="E555" i="2"/>
  <c r="I554" i="2"/>
  <c r="H554" i="2"/>
  <c r="E554" i="2"/>
  <c r="I551" i="2"/>
  <c r="H551" i="2"/>
  <c r="E551" i="2"/>
  <c r="I550" i="2"/>
  <c r="H550" i="2"/>
  <c r="E550" i="2"/>
  <c r="I549" i="2"/>
  <c r="H549" i="2"/>
  <c r="E549" i="2"/>
  <c r="I548" i="2"/>
  <c r="H548" i="2"/>
  <c r="E548" i="2"/>
  <c r="I547" i="2"/>
  <c r="H547" i="2"/>
  <c r="E547" i="2"/>
  <c r="I545" i="2"/>
  <c r="H545" i="2"/>
  <c r="E545" i="2"/>
  <c r="I544" i="2"/>
  <c r="H544" i="2"/>
  <c r="E544" i="2"/>
  <c r="I543" i="2"/>
  <c r="H543" i="2"/>
  <c r="E543" i="2"/>
  <c r="I542" i="2"/>
  <c r="H542" i="2"/>
  <c r="E542" i="2"/>
  <c r="I540" i="2"/>
  <c r="H540" i="2"/>
  <c r="E540" i="2"/>
  <c r="I538" i="2"/>
  <c r="H538" i="2"/>
  <c r="E538" i="2"/>
  <c r="I536" i="2"/>
  <c r="H536" i="2"/>
  <c r="E536" i="2"/>
  <c r="I535" i="2"/>
  <c r="H535" i="2"/>
  <c r="E535" i="2"/>
  <c r="I526" i="2"/>
  <c r="H526" i="2"/>
  <c r="E526" i="2"/>
  <c r="I525" i="2"/>
  <c r="H525" i="2"/>
  <c r="E525" i="2"/>
  <c r="I524" i="2"/>
  <c r="H524" i="2"/>
  <c r="E524" i="2"/>
  <c r="I523" i="2"/>
  <c r="H523" i="2"/>
  <c r="E523" i="2"/>
  <c r="I522" i="2"/>
  <c r="H522" i="2"/>
  <c r="E522" i="2"/>
  <c r="I520" i="2"/>
  <c r="H520" i="2"/>
  <c r="E520" i="2"/>
  <c r="I518" i="2"/>
  <c r="H518" i="2"/>
  <c r="E518" i="2"/>
  <c r="I517" i="2"/>
  <c r="H517" i="2"/>
  <c r="E517" i="2"/>
  <c r="I515" i="2"/>
  <c r="H515" i="2"/>
  <c r="E515" i="2"/>
  <c r="I513" i="2"/>
  <c r="H513" i="2"/>
  <c r="E513" i="2"/>
  <c r="I511" i="2"/>
  <c r="H511" i="2"/>
  <c r="E511" i="2"/>
  <c r="I509" i="2"/>
  <c r="H509" i="2"/>
  <c r="E509" i="2"/>
  <c r="I507" i="2"/>
  <c r="H507" i="2"/>
  <c r="E507" i="2"/>
  <c r="I505" i="2"/>
  <c r="H505" i="2"/>
  <c r="E505" i="2"/>
  <c r="I504" i="2"/>
  <c r="H504" i="2"/>
  <c r="E504" i="2"/>
  <c r="I500" i="2"/>
  <c r="H500" i="2"/>
  <c r="E500" i="2"/>
  <c r="I498" i="2"/>
  <c r="H498" i="2"/>
  <c r="E498" i="2"/>
  <c r="I497" i="2"/>
  <c r="H497" i="2"/>
  <c r="E497" i="2"/>
  <c r="I495" i="2"/>
  <c r="H495" i="2"/>
  <c r="E495" i="2"/>
  <c r="I493" i="2"/>
  <c r="H493" i="2"/>
  <c r="E493" i="2"/>
  <c r="I492" i="2"/>
  <c r="H492" i="2"/>
  <c r="E492" i="2"/>
  <c r="I490" i="2"/>
  <c r="H490" i="2"/>
  <c r="E490" i="2"/>
  <c r="I488" i="2"/>
  <c r="H488" i="2"/>
  <c r="E488" i="2"/>
  <c r="I486" i="2"/>
  <c r="H486" i="2"/>
  <c r="E486" i="2"/>
  <c r="I485" i="2"/>
  <c r="H485" i="2"/>
  <c r="E485" i="2"/>
  <c r="I483" i="2"/>
  <c r="H483" i="2"/>
  <c r="E483" i="2"/>
  <c r="I478" i="2"/>
  <c r="H478" i="2"/>
  <c r="E478" i="2"/>
  <c r="I476" i="2"/>
  <c r="H476" i="2"/>
  <c r="E476" i="2"/>
  <c r="I474" i="2"/>
  <c r="H474" i="2"/>
  <c r="E474" i="2"/>
  <c r="I471" i="2"/>
  <c r="H471" i="2"/>
  <c r="E471" i="2"/>
  <c r="I469" i="2"/>
  <c r="H469" i="2"/>
  <c r="E469" i="2"/>
  <c r="I467" i="2"/>
  <c r="H467" i="2"/>
  <c r="E467" i="2"/>
  <c r="I466" i="2"/>
  <c r="H466" i="2"/>
  <c r="E466" i="2"/>
  <c r="I462" i="2"/>
  <c r="H462" i="2"/>
  <c r="E462" i="2"/>
  <c r="I458" i="2"/>
  <c r="H458" i="2"/>
  <c r="E458" i="2"/>
  <c r="I456" i="2"/>
  <c r="H456" i="2"/>
  <c r="E456" i="2"/>
  <c r="I454" i="2"/>
  <c r="H454" i="2"/>
  <c r="E454" i="2"/>
  <c r="J454" i="2" s="1"/>
  <c r="I451" i="2"/>
  <c r="H451" i="2"/>
  <c r="E451" i="2"/>
  <c r="I449" i="2"/>
  <c r="H449" i="2"/>
  <c r="E449" i="2"/>
  <c r="I446" i="2"/>
  <c r="H446" i="2"/>
  <c r="E446" i="2"/>
  <c r="I445" i="2"/>
  <c r="H445" i="2"/>
  <c r="E445" i="2"/>
  <c r="I443" i="2"/>
  <c r="H443" i="2"/>
  <c r="E443" i="2"/>
  <c r="I439" i="2"/>
  <c r="H439" i="2"/>
  <c r="E439" i="2"/>
  <c r="I437" i="2"/>
  <c r="H437" i="2"/>
  <c r="E437" i="2"/>
  <c r="I435" i="2"/>
  <c r="H435" i="2"/>
  <c r="E435" i="2"/>
  <c r="I433" i="2"/>
  <c r="H433" i="2"/>
  <c r="E433" i="2"/>
  <c r="I431" i="2"/>
  <c r="H431" i="2"/>
  <c r="E431" i="2"/>
  <c r="I427" i="2"/>
  <c r="H427" i="2"/>
  <c r="E427" i="2"/>
  <c r="I425" i="2"/>
  <c r="H425" i="2"/>
  <c r="E425" i="2"/>
  <c r="J425" i="2" s="1"/>
  <c r="I423" i="2"/>
  <c r="H423" i="2"/>
  <c r="E423" i="2"/>
  <c r="I421" i="2"/>
  <c r="H421" i="2"/>
  <c r="E421" i="2"/>
  <c r="I420" i="2"/>
  <c r="H420" i="2"/>
  <c r="E420" i="2"/>
  <c r="I419" i="2"/>
  <c r="H419" i="2"/>
  <c r="E419" i="2"/>
  <c r="J419" i="2" s="1"/>
  <c r="I418" i="2"/>
  <c r="H418" i="2"/>
  <c r="E418" i="2"/>
  <c r="I416" i="2"/>
  <c r="H416" i="2"/>
  <c r="E416" i="2"/>
  <c r="I414" i="2"/>
  <c r="H414" i="2"/>
  <c r="E414" i="2"/>
  <c r="I412" i="2"/>
  <c r="H412" i="2"/>
  <c r="E412" i="2"/>
  <c r="J412" i="2" s="1"/>
  <c r="I410" i="2"/>
  <c r="H410" i="2"/>
  <c r="E410" i="2"/>
  <c r="I408" i="2"/>
  <c r="H408" i="2"/>
  <c r="E408" i="2"/>
  <c r="I406" i="2"/>
  <c r="H406" i="2"/>
  <c r="E406" i="2"/>
  <c r="I404" i="2"/>
  <c r="H404" i="2"/>
  <c r="E404" i="2"/>
  <c r="J404" i="2" s="1"/>
  <c r="I400" i="2"/>
  <c r="H400" i="2"/>
  <c r="E400" i="2"/>
  <c r="I399" i="2"/>
  <c r="H399" i="2"/>
  <c r="E399" i="2"/>
  <c r="I395" i="2"/>
  <c r="H395" i="2"/>
  <c r="E395" i="2"/>
  <c r="I393" i="2"/>
  <c r="H393" i="2"/>
  <c r="E393" i="2"/>
  <c r="I391" i="2"/>
  <c r="H391" i="2"/>
  <c r="E391" i="2"/>
  <c r="I389" i="2"/>
  <c r="H389" i="2"/>
  <c r="E389" i="2"/>
  <c r="I388" i="2"/>
  <c r="H388" i="2"/>
  <c r="E388" i="2"/>
  <c r="I387" i="2"/>
  <c r="H387" i="2"/>
  <c r="E387" i="2"/>
  <c r="J387" i="2" s="1"/>
  <c r="I385" i="2"/>
  <c r="H385" i="2"/>
  <c r="E385" i="2"/>
  <c r="I383" i="2"/>
  <c r="H383" i="2"/>
  <c r="E383" i="2"/>
  <c r="I382" i="2"/>
  <c r="H382" i="2"/>
  <c r="E382" i="2"/>
  <c r="I381" i="2"/>
  <c r="H381" i="2"/>
  <c r="E381" i="2"/>
  <c r="J381" i="2" s="1"/>
  <c r="I380" i="2"/>
  <c r="H380" i="2"/>
  <c r="E380" i="2"/>
  <c r="I379" i="2"/>
  <c r="H379" i="2"/>
  <c r="E379" i="2"/>
  <c r="I375" i="2"/>
  <c r="H375" i="2"/>
  <c r="E375" i="2"/>
  <c r="I373" i="2"/>
  <c r="H373" i="2"/>
  <c r="E373" i="2"/>
  <c r="J373" i="2" s="1"/>
  <c r="I371" i="2"/>
  <c r="H371" i="2"/>
  <c r="E371" i="2"/>
  <c r="I369" i="2"/>
  <c r="H369" i="2"/>
  <c r="E369" i="2"/>
  <c r="I367" i="2"/>
  <c r="H367" i="2"/>
  <c r="E367" i="2"/>
  <c r="I363" i="2"/>
  <c r="H363" i="2"/>
  <c r="E363" i="2"/>
  <c r="J363" i="2" s="1"/>
  <c r="I356" i="2"/>
  <c r="H356" i="2"/>
  <c r="E356" i="2"/>
  <c r="I355" i="2"/>
  <c r="H355" i="2"/>
  <c r="E355" i="2"/>
  <c r="I354" i="2"/>
  <c r="H354" i="2"/>
  <c r="E354" i="2"/>
  <c r="I353" i="2"/>
  <c r="H353" i="2"/>
  <c r="E353" i="2"/>
  <c r="I351" i="2"/>
  <c r="H351" i="2"/>
  <c r="E351" i="2"/>
  <c r="I349" i="2"/>
  <c r="H349" i="2"/>
  <c r="E349" i="2"/>
  <c r="I348" i="2"/>
  <c r="H348" i="2"/>
  <c r="E348" i="2"/>
  <c r="I346" i="2"/>
  <c r="H346" i="2"/>
  <c r="E346" i="2"/>
  <c r="J346" i="2" s="1"/>
  <c r="I345" i="2"/>
  <c r="H345" i="2"/>
  <c r="E345" i="2"/>
  <c r="I343" i="2"/>
  <c r="H343" i="2"/>
  <c r="E343" i="2"/>
  <c r="I342" i="2"/>
  <c r="H342" i="2"/>
  <c r="E342" i="2"/>
  <c r="I340" i="2"/>
  <c r="H340" i="2"/>
  <c r="E340" i="2"/>
  <c r="J340" i="2" s="1"/>
  <c r="I338" i="2"/>
  <c r="H338" i="2"/>
  <c r="E338" i="2"/>
  <c r="I336" i="2"/>
  <c r="H336" i="2"/>
  <c r="E336" i="2"/>
  <c r="I335" i="2"/>
  <c r="H335" i="2"/>
  <c r="E335" i="2"/>
  <c r="I334" i="2"/>
  <c r="H334" i="2"/>
  <c r="E334" i="2"/>
  <c r="J334" i="2" s="1"/>
  <c r="I333" i="2"/>
  <c r="H333" i="2"/>
  <c r="E333" i="2"/>
  <c r="I332" i="2"/>
  <c r="H332" i="2"/>
  <c r="E332" i="2"/>
  <c r="I331" i="2"/>
  <c r="H331" i="2"/>
  <c r="E331" i="2"/>
  <c r="I329" i="2"/>
  <c r="H329" i="2"/>
  <c r="E329" i="2"/>
  <c r="I328" i="2"/>
  <c r="H328" i="2"/>
  <c r="E328" i="2"/>
  <c r="I327" i="2"/>
  <c r="H327" i="2"/>
  <c r="E327" i="2"/>
  <c r="I326" i="2"/>
  <c r="H326" i="2"/>
  <c r="E326" i="2"/>
  <c r="I325" i="2"/>
  <c r="H325" i="2"/>
  <c r="E325" i="2"/>
  <c r="J325" i="2" s="1"/>
  <c r="I323" i="2"/>
  <c r="H323" i="2"/>
  <c r="E323" i="2"/>
  <c r="I321" i="2"/>
  <c r="H321" i="2"/>
  <c r="E321" i="2"/>
  <c r="I319" i="2"/>
  <c r="H319" i="2"/>
  <c r="E319" i="2"/>
  <c r="I318" i="2"/>
  <c r="H318" i="2"/>
  <c r="E318" i="2"/>
  <c r="J318" i="2" s="1"/>
  <c r="I317" i="2"/>
  <c r="H317" i="2"/>
  <c r="E317" i="2"/>
  <c r="I315" i="2"/>
  <c r="H315" i="2"/>
  <c r="E315" i="2"/>
  <c r="I314" i="2"/>
  <c r="H314" i="2"/>
  <c r="E314" i="2"/>
  <c r="I313" i="2"/>
  <c r="H313" i="2"/>
  <c r="E313" i="2"/>
  <c r="J313" i="2" s="1"/>
  <c r="I312" i="2"/>
  <c r="H312" i="2"/>
  <c r="E312" i="2"/>
  <c r="I311" i="2"/>
  <c r="H311" i="2"/>
  <c r="E311" i="2"/>
  <c r="I309" i="2"/>
  <c r="H309" i="2"/>
  <c r="E309" i="2"/>
  <c r="I308" i="2"/>
  <c r="H308" i="2"/>
  <c r="E308" i="2"/>
  <c r="J308" i="2" s="1"/>
  <c r="I307" i="2"/>
  <c r="H307" i="2"/>
  <c r="E307" i="2"/>
  <c r="I306" i="2"/>
  <c r="H306" i="2"/>
  <c r="E306" i="2"/>
  <c r="I305" i="2"/>
  <c r="H305" i="2"/>
  <c r="E305" i="2"/>
  <c r="I303" i="2"/>
  <c r="H303" i="2"/>
  <c r="E303" i="2"/>
  <c r="J303" i="2" s="1"/>
  <c r="I301" i="2"/>
  <c r="H301" i="2"/>
  <c r="E301" i="2"/>
  <c r="I293" i="2"/>
  <c r="H293" i="2"/>
  <c r="E293" i="2"/>
  <c r="I291" i="2"/>
  <c r="H291" i="2"/>
  <c r="E291" i="2"/>
  <c r="I289" i="2"/>
  <c r="H289" i="2"/>
  <c r="E289" i="2"/>
  <c r="I287" i="2"/>
  <c r="H287" i="2"/>
  <c r="E287" i="2"/>
  <c r="I284" i="2"/>
  <c r="H284" i="2"/>
  <c r="E284" i="2"/>
  <c r="I281" i="2"/>
  <c r="H281" i="2"/>
  <c r="E281" i="2"/>
  <c r="I273" i="2"/>
  <c r="H273" i="2"/>
  <c r="E273" i="2"/>
  <c r="I267" i="2"/>
  <c r="H267" i="2"/>
  <c r="E267" i="2"/>
  <c r="I261" i="2"/>
  <c r="H261" i="2"/>
  <c r="E261" i="2"/>
  <c r="I249" i="2"/>
  <c r="H249" i="2"/>
  <c r="E249" i="2"/>
  <c r="I247" i="2"/>
  <c r="H247" i="2"/>
  <c r="E247" i="2"/>
  <c r="I240" i="2"/>
  <c r="H240" i="2"/>
  <c r="E240" i="2"/>
  <c r="I238" i="2"/>
  <c r="H238" i="2"/>
  <c r="E238" i="2"/>
  <c r="I227" i="2"/>
  <c r="H227" i="2"/>
  <c r="E227" i="2"/>
  <c r="I220" i="2"/>
  <c r="H220" i="2"/>
  <c r="E220" i="2"/>
  <c r="I218" i="2"/>
  <c r="H218" i="2"/>
  <c r="E218" i="2"/>
  <c r="I216" i="2"/>
  <c r="H216" i="2"/>
  <c r="E216" i="2"/>
  <c r="I214" i="2"/>
  <c r="H214" i="2"/>
  <c r="E214" i="2"/>
  <c r="I212" i="2"/>
  <c r="H212" i="2"/>
  <c r="E212" i="2"/>
  <c r="I210" i="2"/>
  <c r="H210" i="2"/>
  <c r="E210" i="2"/>
  <c r="I208" i="2"/>
  <c r="H208" i="2"/>
  <c r="E208" i="2"/>
  <c r="I206" i="2"/>
  <c r="H206" i="2"/>
  <c r="E206" i="2"/>
  <c r="I203" i="2"/>
  <c r="H203" i="2"/>
  <c r="E203" i="2"/>
  <c r="I200" i="2"/>
  <c r="H200" i="2"/>
  <c r="E200" i="2"/>
  <c r="I197" i="2"/>
  <c r="H197" i="2"/>
  <c r="E197" i="2"/>
  <c r="I194" i="2"/>
  <c r="H194" i="2"/>
  <c r="E194" i="2"/>
  <c r="I191" i="2"/>
  <c r="H191" i="2"/>
  <c r="E191" i="2"/>
  <c r="I188" i="2"/>
  <c r="H188" i="2"/>
  <c r="E188" i="2"/>
  <c r="I180" i="2"/>
  <c r="H180" i="2"/>
  <c r="E180" i="2"/>
  <c r="I179" i="2"/>
  <c r="H179" i="2"/>
  <c r="E179" i="2"/>
  <c r="I178" i="2"/>
  <c r="H178" i="2"/>
  <c r="E178" i="2"/>
  <c r="I176" i="2"/>
  <c r="H176" i="2"/>
  <c r="E176" i="2"/>
  <c r="I175" i="2"/>
  <c r="H175" i="2"/>
  <c r="E175" i="2"/>
  <c r="I174" i="2"/>
  <c r="H174" i="2"/>
  <c r="E174" i="2"/>
  <c r="I173" i="2"/>
  <c r="H173" i="2"/>
  <c r="E173" i="2"/>
  <c r="I171" i="2"/>
  <c r="H171" i="2"/>
  <c r="E171" i="2"/>
  <c r="I170" i="2"/>
  <c r="H170" i="2"/>
  <c r="E170" i="2"/>
  <c r="I169" i="2"/>
  <c r="H169" i="2"/>
  <c r="E169" i="2"/>
  <c r="I168" i="2"/>
  <c r="H168" i="2"/>
  <c r="E168" i="2"/>
  <c r="I167" i="2"/>
  <c r="H167" i="2"/>
  <c r="E167" i="2"/>
  <c r="I166" i="2"/>
  <c r="H166" i="2"/>
  <c r="E166" i="2"/>
  <c r="I165" i="2"/>
  <c r="H165" i="2"/>
  <c r="E165" i="2"/>
  <c r="I164" i="2"/>
  <c r="H164" i="2"/>
  <c r="E164" i="2"/>
  <c r="I163" i="2"/>
  <c r="H163" i="2"/>
  <c r="E163" i="2"/>
  <c r="I162" i="2"/>
  <c r="H162" i="2"/>
  <c r="E162" i="2"/>
  <c r="I161" i="2"/>
  <c r="H161" i="2"/>
  <c r="E161" i="2"/>
  <c r="I156" i="2"/>
  <c r="H156" i="2"/>
  <c r="E156" i="2"/>
  <c r="I153" i="2"/>
  <c r="H153" i="2"/>
  <c r="E153" i="2"/>
  <c r="I151" i="2"/>
  <c r="H151" i="2"/>
  <c r="E151" i="2"/>
  <c r="I149" i="2"/>
  <c r="H149" i="2"/>
  <c r="E149" i="2"/>
  <c r="I146" i="2"/>
  <c r="H146" i="2"/>
  <c r="E146" i="2"/>
  <c r="I143" i="2"/>
  <c r="H143" i="2"/>
  <c r="E143" i="2"/>
  <c r="I141" i="2"/>
  <c r="H141" i="2"/>
  <c r="E141" i="2"/>
  <c r="I140" i="2"/>
  <c r="H140" i="2"/>
  <c r="E140" i="2"/>
  <c r="I138" i="2"/>
  <c r="H138" i="2"/>
  <c r="E138" i="2"/>
  <c r="I136" i="2"/>
  <c r="H136" i="2"/>
  <c r="E136" i="2"/>
  <c r="I134" i="2"/>
  <c r="H134" i="2"/>
  <c r="E134" i="2"/>
  <c r="I132" i="2"/>
  <c r="H132" i="2"/>
  <c r="E132" i="2"/>
  <c r="I129" i="2"/>
  <c r="H129" i="2"/>
  <c r="E129" i="2"/>
  <c r="I127" i="2"/>
  <c r="H127" i="2"/>
  <c r="E127" i="2"/>
  <c r="I125" i="2"/>
  <c r="H125" i="2"/>
  <c r="E125" i="2"/>
  <c r="I124" i="2"/>
  <c r="H124" i="2"/>
  <c r="E124" i="2"/>
  <c r="I119" i="2"/>
  <c r="H119" i="2"/>
  <c r="E119" i="2"/>
  <c r="I118" i="2"/>
  <c r="H118" i="2"/>
  <c r="E118" i="2"/>
  <c r="I116" i="2"/>
  <c r="H116" i="2"/>
  <c r="E116" i="2"/>
  <c r="I115" i="2"/>
  <c r="H115" i="2"/>
  <c r="E115" i="2"/>
  <c r="I109" i="2"/>
  <c r="H109" i="2"/>
  <c r="E109" i="2"/>
  <c r="J109" i="2" s="1"/>
  <c r="I108" i="2"/>
  <c r="H108" i="2"/>
  <c r="E108" i="2"/>
  <c r="I107" i="2"/>
  <c r="H107" i="2"/>
  <c r="E107" i="2"/>
  <c r="I101" i="2"/>
  <c r="H101" i="2"/>
  <c r="E101" i="2"/>
  <c r="I99" i="2"/>
  <c r="H99" i="2"/>
  <c r="E99" i="2"/>
  <c r="I96" i="2"/>
  <c r="H96" i="2"/>
  <c r="E96" i="2"/>
  <c r="I93" i="2"/>
  <c r="H93" i="2"/>
  <c r="E93" i="2"/>
  <c r="I90" i="2"/>
  <c r="H90" i="2"/>
  <c r="E90" i="2"/>
  <c r="I88" i="2"/>
  <c r="H88" i="2"/>
  <c r="E88" i="2"/>
  <c r="I86" i="2"/>
  <c r="H86" i="2"/>
  <c r="E86" i="2"/>
  <c r="I83" i="2"/>
  <c r="H83" i="2"/>
  <c r="E83" i="2"/>
  <c r="I81" i="2"/>
  <c r="H81" i="2"/>
  <c r="E81" i="2"/>
  <c r="I78" i="2"/>
  <c r="H78" i="2"/>
  <c r="E78" i="2"/>
  <c r="I75" i="2"/>
  <c r="H75" i="2"/>
  <c r="E75" i="2"/>
  <c r="I70" i="2"/>
  <c r="H70" i="2"/>
  <c r="E70" i="2"/>
  <c r="I68" i="2"/>
  <c r="H68" i="2"/>
  <c r="E68" i="2"/>
  <c r="I66" i="2"/>
  <c r="H66" i="2"/>
  <c r="E66" i="2"/>
  <c r="I63" i="2"/>
  <c r="H63" i="2"/>
  <c r="E63" i="2"/>
  <c r="I60" i="2"/>
  <c r="H60" i="2"/>
  <c r="E60" i="2"/>
  <c r="I58" i="2"/>
  <c r="H58" i="2"/>
  <c r="E58" i="2"/>
  <c r="I56" i="2"/>
  <c r="H56" i="2"/>
  <c r="E56" i="2"/>
  <c r="I54" i="2"/>
  <c r="H54" i="2"/>
  <c r="E54" i="2"/>
  <c r="I52" i="2"/>
  <c r="H52" i="2"/>
  <c r="E52" i="2"/>
  <c r="I50" i="2"/>
  <c r="H50" i="2"/>
  <c r="E50" i="2"/>
  <c r="I45" i="2"/>
  <c r="H45" i="2"/>
  <c r="E45" i="2"/>
  <c r="I42" i="2"/>
  <c r="H42" i="2"/>
  <c r="E42" i="2"/>
  <c r="I39" i="2"/>
  <c r="H39" i="2"/>
  <c r="E39" i="2"/>
  <c r="I36" i="2"/>
  <c r="H36" i="2"/>
  <c r="E36" i="2"/>
  <c r="I33" i="2"/>
  <c r="H33" i="2"/>
  <c r="E33" i="2"/>
  <c r="I30" i="2"/>
  <c r="H30" i="2"/>
  <c r="E30" i="2"/>
  <c r="I27" i="2"/>
  <c r="H27" i="2"/>
  <c r="E27" i="2"/>
  <c r="I24" i="2"/>
  <c r="H24" i="2"/>
  <c r="E24" i="2"/>
  <c r="I21" i="2"/>
  <c r="H21" i="2"/>
  <c r="E21" i="2"/>
  <c r="I16" i="2"/>
  <c r="H16" i="2"/>
  <c r="E16" i="2"/>
  <c r="I15" i="2"/>
  <c r="H15" i="2"/>
  <c r="E15" i="2"/>
  <c r="I14" i="2"/>
  <c r="H14" i="2"/>
  <c r="E14" i="2"/>
  <c r="I12" i="2"/>
  <c r="H12" i="2"/>
  <c r="E12" i="2"/>
  <c r="I11" i="2"/>
  <c r="H11" i="2"/>
  <c r="E11" i="2"/>
  <c r="I9" i="2"/>
  <c r="H9" i="2"/>
  <c r="E9" i="2"/>
  <c r="I8" i="2"/>
  <c r="H8" i="2"/>
  <c r="E8" i="2"/>
  <c r="J88" i="2" l="1"/>
  <c r="J99" i="2"/>
  <c r="J119" i="2"/>
  <c r="J329" i="2"/>
  <c r="J353" i="2"/>
  <c r="J635" i="2"/>
  <c r="J11" i="2"/>
  <c r="J555" i="2"/>
  <c r="J560" i="2"/>
  <c r="J566" i="2"/>
  <c r="J572" i="2"/>
  <c r="J580" i="2"/>
  <c r="J587" i="2"/>
  <c r="J595" i="2"/>
  <c r="J602" i="2"/>
  <c r="J609" i="2"/>
  <c r="J134" i="2"/>
  <c r="J458" i="2"/>
  <c r="J24" i="2"/>
  <c r="J50" i="2"/>
  <c r="J179" i="2"/>
  <c r="J194" i="2"/>
  <c r="J214" i="2"/>
  <c r="J227" i="2"/>
  <c r="J249" i="2"/>
  <c r="J388" i="2"/>
  <c r="J456" i="2"/>
  <c r="J175" i="2"/>
  <c r="J206" i="2"/>
  <c r="J395" i="2"/>
  <c r="H401" i="2"/>
  <c r="J406" i="2"/>
  <c r="J414" i="2"/>
  <c r="J420" i="2"/>
  <c r="J427" i="2"/>
  <c r="J437" i="2"/>
  <c r="J466" i="2"/>
  <c r="J474" i="2"/>
  <c r="J485" i="2"/>
  <c r="J498" i="2"/>
  <c r="J507" i="2"/>
  <c r="J515" i="2"/>
  <c r="J522" i="2"/>
  <c r="J526" i="2"/>
  <c r="J535" i="2"/>
  <c r="J542" i="2"/>
  <c r="J550" i="2"/>
  <c r="J556" i="2"/>
  <c r="J561" i="2"/>
  <c r="J567" i="2"/>
  <c r="J574" i="2"/>
  <c r="J582" i="2"/>
  <c r="J588" i="2"/>
  <c r="E611" i="2"/>
  <c r="H611" i="2"/>
  <c r="J604" i="2"/>
  <c r="J621" i="2"/>
  <c r="J629" i="2"/>
  <c r="J637" i="2"/>
  <c r="J644" i="2"/>
  <c r="J90" i="2"/>
  <c r="J129" i="2"/>
  <c r="J39" i="2"/>
  <c r="J54" i="2"/>
  <c r="J75" i="2"/>
  <c r="J118" i="2"/>
  <c r="J127" i="2"/>
  <c r="J153" i="2"/>
  <c r="J200" i="2"/>
  <c r="J210" i="2"/>
  <c r="J218" i="2"/>
  <c r="J240" i="2"/>
  <c r="J267" i="2"/>
  <c r="J287" i="2"/>
  <c r="J301" i="2"/>
  <c r="J307" i="2"/>
  <c r="J323" i="2"/>
  <c r="J328" i="2"/>
  <c r="J338" i="2"/>
  <c r="J345" i="2"/>
  <c r="J356" i="2"/>
  <c r="J380" i="2"/>
  <c r="J391" i="2"/>
  <c r="J410" i="2"/>
  <c r="J490" i="2"/>
  <c r="J504" i="2"/>
  <c r="J511" i="2"/>
  <c r="J518" i="2"/>
  <c r="J524" i="2"/>
  <c r="J548" i="2"/>
  <c r="J554" i="2"/>
  <c r="J559" i="2"/>
  <c r="J564" i="2"/>
  <c r="J571" i="2"/>
  <c r="J578" i="2"/>
  <c r="J586" i="2"/>
  <c r="J601" i="2"/>
  <c r="J608" i="2"/>
  <c r="J625" i="2"/>
  <c r="J633" i="2"/>
  <c r="J641" i="2"/>
  <c r="J643" i="2"/>
  <c r="J538" i="2"/>
  <c r="J138" i="2"/>
  <c r="J12" i="2"/>
  <c r="J45" i="2"/>
  <c r="J52" i="2"/>
  <c r="J58" i="2"/>
  <c r="J60" i="2"/>
  <c r="J68" i="2"/>
  <c r="J81" i="2"/>
  <c r="J116" i="2"/>
  <c r="J136" i="2"/>
  <c r="J141" i="2"/>
  <c r="J180" i="2"/>
  <c r="J216" i="2"/>
  <c r="J238" i="2"/>
  <c r="J293" i="2"/>
  <c r="J383" i="2"/>
  <c r="J389" i="2"/>
  <c r="J408" i="2"/>
  <c r="J488" i="2"/>
  <c r="J536" i="2"/>
  <c r="J543" i="2"/>
  <c r="J161" i="2"/>
  <c r="J174" i="2"/>
  <c r="J540" i="2"/>
  <c r="J545" i="2"/>
  <c r="J544" i="2"/>
  <c r="J27" i="2"/>
  <c r="J42" i="2"/>
  <c r="J78" i="2"/>
  <c r="J101" i="2"/>
  <c r="J124" i="2"/>
  <c r="J132" i="2"/>
  <c r="J146" i="2"/>
  <c r="J156" i="2"/>
  <c r="J165" i="2"/>
  <c r="J169" i="2"/>
  <c r="J178" i="2"/>
  <c r="J247" i="2"/>
  <c r="J291" i="2"/>
  <c r="J305" i="2"/>
  <c r="J309" i="2"/>
  <c r="J314" i="2"/>
  <c r="J319" i="2"/>
  <c r="J326" i="2"/>
  <c r="J331" i="2"/>
  <c r="J335" i="2"/>
  <c r="J342" i="2"/>
  <c r="J348" i="2"/>
  <c r="J354" i="2"/>
  <c r="J367" i="2"/>
  <c r="J375" i="2"/>
  <c r="J382" i="2"/>
  <c r="J421" i="2"/>
  <c r="E440" i="2"/>
  <c r="J439" i="2"/>
  <c r="J449" i="2"/>
  <c r="J467" i="2"/>
  <c r="J476" i="2"/>
  <c r="J486" i="2"/>
  <c r="J500" i="2"/>
  <c r="J509" i="2"/>
  <c r="J517" i="2"/>
  <c r="J523" i="2"/>
  <c r="J547" i="2"/>
  <c r="J551" i="2"/>
  <c r="J557" i="2"/>
  <c r="J562" i="2"/>
  <c r="J570" i="2"/>
  <c r="J14" i="2"/>
  <c r="E46" i="2"/>
  <c r="J33" i="2"/>
  <c r="J63" i="2"/>
  <c r="J86" i="2"/>
  <c r="J167" i="2"/>
  <c r="J171" i="2"/>
  <c r="J197" i="2"/>
  <c r="J284" i="2"/>
  <c r="J289" i="2"/>
  <c r="J312" i="2"/>
  <c r="J435" i="2"/>
  <c r="J83" i="2"/>
  <c r="J93" i="2"/>
  <c r="E110" i="2"/>
  <c r="J108" i="2"/>
  <c r="J125" i="2"/>
  <c r="J140" i="2"/>
  <c r="J281" i="2"/>
  <c r="J418" i="2"/>
  <c r="J423" i="2"/>
  <c r="J15" i="2"/>
  <c r="J21" i="2"/>
  <c r="J30" i="2"/>
  <c r="H157" i="2"/>
  <c r="J143" i="2"/>
  <c r="E182" i="2"/>
  <c r="J162" i="2"/>
  <c r="J166" i="2"/>
  <c r="J170" i="2"/>
  <c r="J191" i="2"/>
  <c r="J203" i="2"/>
  <c r="J212" i="2"/>
  <c r="J220" i="2"/>
  <c r="J273" i="2"/>
  <c r="H357" i="2"/>
  <c r="J306" i="2"/>
  <c r="J311" i="2"/>
  <c r="J315" i="2"/>
  <c r="J321" i="2"/>
  <c r="J327" i="2"/>
  <c r="J332" i="2"/>
  <c r="J336" i="2"/>
  <c r="J343" i="2"/>
  <c r="J349" i="2"/>
  <c r="J355" i="2"/>
  <c r="E396" i="2"/>
  <c r="J385" i="2"/>
  <c r="H396" i="2"/>
  <c r="J399" i="2"/>
  <c r="J433" i="2"/>
  <c r="E459" i="2"/>
  <c r="J445" i="2"/>
  <c r="J451" i="2"/>
  <c r="H479" i="2"/>
  <c r="J469" i="2"/>
  <c r="J478" i="2"/>
  <c r="J492" i="2"/>
  <c r="J505" i="2"/>
  <c r="J513" i="2"/>
  <c r="J520" i="2"/>
  <c r="J525" i="2"/>
  <c r="H596" i="2"/>
  <c r="J623" i="2"/>
  <c r="J631" i="2"/>
  <c r="J639" i="2"/>
  <c r="J646" i="2"/>
  <c r="H110" i="2"/>
  <c r="J9" i="2"/>
  <c r="H46" i="2"/>
  <c r="E103" i="2"/>
  <c r="J56" i="2"/>
  <c r="J70" i="2"/>
  <c r="J96" i="2"/>
  <c r="H120" i="2"/>
  <c r="J151" i="2"/>
  <c r="J164" i="2"/>
  <c r="J168" i="2"/>
  <c r="J173" i="2"/>
  <c r="H221" i="2"/>
  <c r="J208" i="2"/>
  <c r="E428" i="2"/>
  <c r="H440" i="2"/>
  <c r="J495" i="2"/>
  <c r="H531" i="2"/>
  <c r="E590" i="2"/>
  <c r="H359" i="2"/>
  <c r="J16" i="2"/>
  <c r="J36" i="2"/>
  <c r="J66" i="2"/>
  <c r="J107" i="2"/>
  <c r="E120" i="2"/>
  <c r="E157" i="2"/>
  <c r="J149" i="2"/>
  <c r="J163" i="2"/>
  <c r="J176" i="2"/>
  <c r="E295" i="2"/>
  <c r="H295" i="2"/>
  <c r="J317" i="2"/>
  <c r="J333" i="2"/>
  <c r="J351" i="2"/>
  <c r="J371" i="2"/>
  <c r="J379" i="2"/>
  <c r="J400" i="2"/>
  <c r="J446" i="2"/>
  <c r="J471" i="2"/>
  <c r="E501" i="2"/>
  <c r="J493" i="2"/>
  <c r="H590" i="2"/>
  <c r="E596" i="2"/>
  <c r="H647" i="2"/>
  <c r="M1" i="2"/>
  <c r="M2" i="2" s="1"/>
  <c r="M3" i="2" s="1"/>
  <c r="E614" i="2" s="1"/>
  <c r="C5" i="3" s="1"/>
  <c r="J369" i="2"/>
  <c r="H501" i="2"/>
  <c r="E359" i="2"/>
  <c r="B3" i="3" s="1"/>
  <c r="E17" i="2"/>
  <c r="J261" i="2"/>
  <c r="E357" i="2"/>
  <c r="J393" i="2"/>
  <c r="J416" i="2"/>
  <c r="E479" i="2"/>
  <c r="J497" i="2"/>
  <c r="J549" i="2"/>
  <c r="J576" i="2"/>
  <c r="J584" i="2"/>
  <c r="J589" i="2"/>
  <c r="J600" i="2"/>
  <c r="J606" i="2"/>
  <c r="E647" i="2"/>
  <c r="H103" i="2"/>
  <c r="E221" i="2"/>
  <c r="J188" i="2"/>
  <c r="E376" i="2"/>
  <c r="H614" i="2"/>
  <c r="H459" i="2"/>
  <c r="J443" i="2"/>
  <c r="H17" i="2"/>
  <c r="H182" i="2"/>
  <c r="E531" i="2"/>
  <c r="J8" i="2"/>
  <c r="J115" i="2"/>
  <c r="E401" i="2"/>
  <c r="H428" i="2"/>
  <c r="H376" i="2"/>
  <c r="J431" i="2"/>
  <c r="J462" i="2"/>
  <c r="J594" i="2"/>
  <c r="J596" i="2" s="1"/>
  <c r="J483" i="2"/>
  <c r="J599" i="2"/>
  <c r="J120" i="2" l="1"/>
  <c r="J428" i="2"/>
  <c r="J17" i="2"/>
  <c r="J396" i="2"/>
  <c r="J182" i="2"/>
  <c r="C6" i="3"/>
  <c r="C8" i="3" s="1"/>
  <c r="J647" i="2"/>
  <c r="J531" i="2"/>
  <c r="J46" i="2"/>
  <c r="C10" i="3"/>
  <c r="C11" i="3" s="1"/>
  <c r="J295" i="2"/>
  <c r="J376" i="2"/>
  <c r="J157" i="2"/>
  <c r="J103" i="2"/>
  <c r="J401" i="2"/>
  <c r="J357" i="2"/>
  <c r="J110" i="2"/>
  <c r="J479" i="2"/>
  <c r="J440" i="2"/>
  <c r="J501" i="2"/>
  <c r="J459" i="2"/>
  <c r="J221" i="2"/>
  <c r="J590" i="2"/>
  <c r="J614" i="2"/>
  <c r="J359" i="2"/>
  <c r="J611" i="2"/>
  <c r="B4" i="3"/>
  <c r="B7" i="3" s="1"/>
  <c r="C4" i="3"/>
  <c r="C7" i="3" l="1"/>
  <c r="C15" i="3" s="1"/>
  <c r="B12" i="3"/>
  <c r="C12" i="3" l="1"/>
  <c r="C19" i="3" s="1"/>
  <c r="C14" i="3" l="1"/>
  <c r="C13" i="3"/>
  <c r="C20" i="3"/>
  <c r="C21" i="3" s="1"/>
  <c r="C16" i="3" l="1"/>
  <c r="C22" i="3" s="1"/>
  <c r="C24" i="3" s="1"/>
</calcChain>
</file>

<file path=xl/sharedStrings.xml><?xml version="1.0" encoding="utf-8"?>
<sst xmlns="http://schemas.openxmlformats.org/spreadsheetml/2006/main" count="2043" uniqueCount="590">
  <si>
    <t>Název</t>
  </si>
  <si>
    <t>Hodnota</t>
  </si>
  <si>
    <t>Nadpis rekapitulace</t>
  </si>
  <si>
    <t>SEZNAM PRACÍ A DODÁVEK</t>
  </si>
  <si>
    <t>Akce</t>
  </si>
  <si>
    <t>MULTIFUNKČNÍ AREÁL ZUBŘÍ - změna 1</t>
  </si>
  <si>
    <t>Projekt</t>
  </si>
  <si>
    <t>SO 102,103_x000D_
ZAŘÍZENÍ SLABOPROUDÉ ELEKTROTECHNIKY</t>
  </si>
  <si>
    <t>Investor</t>
  </si>
  <si>
    <t>MĚSTO ZUBŘÍ</t>
  </si>
  <si>
    <t>Z. č.</t>
  </si>
  <si>
    <t>160223</t>
  </si>
  <si>
    <t>A. č.</t>
  </si>
  <si>
    <t>COH/Y/102</t>
  </si>
  <si>
    <t>Smlouva</t>
  </si>
  <si>
    <t/>
  </si>
  <si>
    <t>Vypracoval</t>
  </si>
  <si>
    <t>ING.ADAMÍKOVÁ SOŇA</t>
  </si>
  <si>
    <t>Kontroloval</t>
  </si>
  <si>
    <t>ING.BÍZA</t>
  </si>
  <si>
    <t>Datum</t>
  </si>
  <si>
    <t>15.5.2017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</si>
  <si>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</si>
  <si>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</si>
  <si>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</si>
  <si>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</si>
  <si>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</si>
  <si>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</si>
  <si>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</si>
  <si>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</si>
  <si>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</si>
  <si>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</si>
  <si>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</si>
  <si>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</si>
  <si>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</si>
  <si>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</si>
  <si>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</si>
  <si>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</si>
  <si>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</si>
  <si>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</si>
  <si>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</si>
  <si>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1,000000</t>
  </si>
  <si>
    <t>Kompletační činnost - k1</t>
  </si>
  <si>
    <t>Kompletační činnost - k2</t>
  </si>
  <si>
    <t>Roční nárůst cen 1   %</t>
  </si>
  <si>
    <t>Roční nárůst cen 2   %</t>
  </si>
  <si>
    <t>Procento PM % 1</t>
  </si>
  <si>
    <t>Procento PM % 2</t>
  </si>
  <si>
    <t>Procento PM % 3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</si>
  <si>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</si>
  <si>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</si>
  <si>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</si>
  <si>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</si>
  <si>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</si>
  <si>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</si>
  <si>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</si>
  <si>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</si>
  <si>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</si>
  <si>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Pořadové číslo položky</t>
  </si>
  <si>
    <t>Jednotlivé položky zahrnují specifikaci materiálu včetně montáže</t>
  </si>
  <si>
    <t>Dodávky</t>
  </si>
  <si>
    <t>TELEFON</t>
  </si>
  <si>
    <t>TELEFONNÍ ÚSTŘEDNA PBTÚ</t>
  </si>
  <si>
    <t>Telefonní ústředna (2 vnější linky/12 pobočkových linek, nástěnné provedení) včetně potřebných modulů</t>
  </si>
  <si>
    <t>ks</t>
  </si>
  <si>
    <t xml:space="preserve">modul digitálních systémových linek </t>
  </si>
  <si>
    <t>Telefonní rozvaděč, pro 100 párů,  na omítku pro PBTÚ</t>
  </si>
  <si>
    <t>Svorkovnice pro 10 párů rozpojovací</t>
  </si>
  <si>
    <t>Telefonní přístroj stolní provedení, analogový</t>
  </si>
  <si>
    <t>Telefonní přístroj nástěnný, analogový</t>
  </si>
  <si>
    <t>Telefonní přístroj stolní provedení, digitální</t>
  </si>
  <si>
    <t>TELEFON - celkem</t>
  </si>
  <si>
    <t>DOMACÍ TELEFON, ZVONKY</t>
  </si>
  <si>
    <t xml:space="preserve">SKŘÍŇ "DT", VNITŘNÍ  </t>
  </si>
  <si>
    <t>Krabice instalační plastová (krytí IP21) pro instalaci na povrch, pro umístění zařízení DT, o rozměrech 200x250x100mm, včetně svorkovnic a montáže</t>
  </si>
  <si>
    <t>PANEL</t>
  </si>
  <si>
    <t>panel audio+okénko+4 tlačitka serie 6 s instalační krabicí pod omítku</t>
  </si>
  <si>
    <t>KRYT</t>
  </si>
  <si>
    <t>Povětrnostní kryt panelů řady 6</t>
  </si>
  <si>
    <t>OKÉNKO</t>
  </si>
  <si>
    <t>Prosvícené okénko pro doplňkové informace</t>
  </si>
  <si>
    <t>ZÁMEK</t>
  </si>
  <si>
    <t>Elektromechanický zámek, 12Vss/250mA, v inverzním provedení - při ztrátě napájení se odblokuje, vhodný na venkovní dveře, s možností nastavení panikové funkce ve směru úniku osob</t>
  </si>
  <si>
    <t xml:space="preserve">KOVÁNÍ </t>
  </si>
  <si>
    <t>DLOUHÝ ŠTÍTEK PRO ZÁMEK FERMAX</t>
  </si>
  <si>
    <t>AUDIOPŘEPÍNAČ</t>
  </si>
  <si>
    <t>Automatický audiopřepínač 10 DIN modulů</t>
  </si>
  <si>
    <t>ZDROJ</t>
  </si>
  <si>
    <t>Zdroj audio+distributor napětí 12Vstř/1,5A, 12Vss/0,3A, 6 DIN modulů</t>
  </si>
  <si>
    <t>Telefon nástěnný bílé provedení</t>
  </si>
  <si>
    <t>DOMÁCÍ TELEFON, ZVONKY - celkem</t>
  </si>
  <si>
    <t>DATA</t>
  </si>
  <si>
    <t>DATA - stojanová skříň 19"RACK" - modulová výška 42U, provedení šxh=800x800mm, vertikální lišty, skleněné dveře</t>
  </si>
  <si>
    <t>včetně montáže</t>
  </si>
  <si>
    <t>Pětizásuvka, 5-ti zásuvka chráněná, přívod  3m</t>
  </si>
  <si>
    <t>Osvětlovací jed. zářivka, do stropu, do dna, na rám</t>
  </si>
  <si>
    <t>ventilační jednotka, 5x ventilátor, 230V, s termostatem, 19", RAL900</t>
  </si>
  <si>
    <t>příbal montáž. materiálu M5 podložka  plast - balení po 20ks</t>
  </si>
  <si>
    <t>19" jumper ring panel 1U, 5 úchytů hlubokých 64 mm, šedý</t>
  </si>
  <si>
    <t>PATCH PANEL 19" UTP KAT6</t>
  </si>
  <si>
    <t>19" Patch panel 1U, 24xRJ45, nestíněný, 568A/B, kat. 6, s kabelovým managementem</t>
  </si>
  <si>
    <t>Včetně montáže</t>
  </si>
  <si>
    <t>TELEFONNÍ PANEL 19"</t>
  </si>
  <si>
    <t xml:space="preserve">Telefonní patch panel 25xRJ45, výška 1U </t>
  </si>
  <si>
    <t>Propojovací kabel kat.5E, UTP, 1 metr, šedý</t>
  </si>
  <si>
    <t>Propojovací kabel kat.6, UTP, 1 metr, modrý</t>
  </si>
  <si>
    <t xml:space="preserve">SESTAVA ZÁSUVEK </t>
  </si>
  <si>
    <t>Design zásuvek nutno upřesnit při montáži - sjednotit ze silovými zásuvkami</t>
  </si>
  <si>
    <t>Zásuvkové moduly Cat 6 UTP</t>
  </si>
  <si>
    <t xml:space="preserve">modul 1xRJ45 UTP kat.6, přímý se záclonkou, bílý, 25x50mm </t>
  </si>
  <si>
    <t>Zásuvkové moduly Cat 5e UTP</t>
  </si>
  <si>
    <t xml:space="preserve">modul 1xRJ45 UTP kat.65e přímý se záclonkou, bílý, 25x50mm </t>
  </si>
  <si>
    <t>Zásuvkový kryt pro moduly</t>
  </si>
  <si>
    <t>Kryt komunikační zásuvky - čelní dvoudílná část adaptéru, barva bílá/bílá</t>
  </si>
  <si>
    <t>Třmen komunikační zásuvky - zadní jednodílná část adaptéru, barva černá</t>
  </si>
  <si>
    <t>Zásuvkový rámeček</t>
  </si>
  <si>
    <t>Instalační rámeček ve vybraném designu, výška 1, šířka 1, barva bílá/bílá</t>
  </si>
  <si>
    <t>Označovací štítky na výstupní moduly včetně popisu</t>
  </si>
  <si>
    <t>samolepící,barevné, 10 ks</t>
  </si>
  <si>
    <t>sada</t>
  </si>
  <si>
    <t xml:space="preserve">Kryt popisky na moduly </t>
  </si>
  <si>
    <t xml:space="preserve">1 port </t>
  </si>
  <si>
    <t>Krabice přístrojová - vnitřní</t>
  </si>
  <si>
    <t>pro zapuštěnou montáž, kulatá, 68mm</t>
  </si>
  <si>
    <t>pro povrchovou montáž, hranatá, hl. 28mm</t>
  </si>
  <si>
    <t xml:space="preserve">Krabice přístrojová - pro parapetní rozvod </t>
  </si>
  <si>
    <t>pro jednonásobnou 45x45, o rozměrech 76x76x51mm</t>
  </si>
  <si>
    <t>Krabice odbočná IP54</t>
  </si>
  <si>
    <t>Krabice odbočovací nástěnná IP54 85x85/40mm</t>
  </si>
  <si>
    <t>pro umístění zásuvky DATA/TEL</t>
  </si>
  <si>
    <t>DATA - celkem</t>
  </si>
  <si>
    <t>Aktivní prvky datové sítě</t>
  </si>
  <si>
    <t>Switch Series Gigabit Ethernet switches</t>
  </si>
  <si>
    <t>L2 managed, 28 port, 24x 10/100/1000M RJ45, 4x GE SFP slot, PoE</t>
  </si>
  <si>
    <t xml:space="preserve">802.11abgn/ac, 2x2:2 Dual-band MU-MIMO indoor přístupový bod (bez napájecího adaptéru) </t>
  </si>
  <si>
    <t>WLAN kontrolér včetně softwaru a licencí pro řízení 5 přístupových bodů ZoneFlex; 2x 10/100/1000Base-T port, auto-sensing; Web management; externí napájecí zdroj.</t>
  </si>
  <si>
    <t>Aktivní prvky datové sítě - celkem</t>
  </si>
  <si>
    <t>Výpočetní zařízení</t>
  </si>
  <si>
    <t>Pracovní stanice - recepce</t>
  </si>
  <si>
    <t>Pracovní stanice, CPU Intel Core i7-870 (2.93 GHz, 4MB cache,4c), iQ57, 4 GB DDR3-1333 (2x2048), HDD 500GB SATAII,Win7-Prof., záruka 36 mesícu On-Site, UPS jednotka 30 min, včetně LCD monitoru, repro, operačního systému a dalších nezbytných komponent pro dané použití stanice</t>
  </si>
  <si>
    <t>Klienstský SW (pokladny) zobrazování a řízení CCTV, vstupního systému, kamerového systému, ozvučení, zobrazovacích panelů apod.</t>
  </si>
  <si>
    <t>Pracovní stanice průmyslová - plavčík</t>
  </si>
  <si>
    <t>Průmyslové PC - robusní provedení s dotykovým monitorem 21,5", IP65, KRYT NEREZ, procesor 1,6 GHz, L2 cache 1024KB,  LAN Fast Ethernet, paměť 1GB, HDD 80GB, SATA, umístění na stěnu, stolek</t>
  </si>
  <si>
    <t>Klienstský SW (plavčík) zobrazování a řízení vytypovaných kamer</t>
  </si>
  <si>
    <t>Výpočetní zařízení - celkem</t>
  </si>
  <si>
    <t>STA</t>
  </si>
  <si>
    <t>ANTÉNNÍ SESTAVA NA STŘECHU</t>
  </si>
  <si>
    <t>AT 4 s kotvením na plochou střech, na 3 betonových blocích</t>
  </si>
  <si>
    <t>Anténní stožár  - ocelová trubka žárově-pozinkovaná, s 2 mm stěnou, délka 2m, průměr 60mm, víčko</t>
  </si>
  <si>
    <t>VYLOZNE RAMENO PRO ANTENY</t>
  </si>
  <si>
    <t>jednostranne</t>
  </si>
  <si>
    <t>ANTÉNA ROZHLASOVÁ VKV</t>
  </si>
  <si>
    <t>zisk max. 7dB</t>
  </si>
  <si>
    <t>ANTÉNA TV ŠIROKOPÁSMOVÁ UHF</t>
  </si>
  <si>
    <t>Venkovní 22 prvková pasivní pozemní UHF anténa s vestavěným LTE 800 filtrem, se ziskem 10-14,8 dB(i), pro příjem DVB-T signálu, s možností vertikální i horizontální montáže</t>
  </si>
  <si>
    <t xml:space="preserve">Iskra DTX-22 FCL </t>
  </si>
  <si>
    <t>SKŘÍŇ STA PODRUŽNÁ</t>
  </si>
  <si>
    <t>pro aktivními a pasivní prvky rozvodu, o rozměrech 400x350x200mm</t>
  </si>
  <si>
    <t>ROZBOČOVAČ TROJNÁSOBNÝ</t>
  </si>
  <si>
    <t>ROZBOČOVAČ pro UHF a FMII pásmo</t>
  </si>
  <si>
    <t>ROZBOČOVAČ ČTYŘNÁSOBNÝ</t>
  </si>
  <si>
    <t>ZESILOVAČ SE SELEKTIVNÍMI VSTUPY</t>
  </si>
  <si>
    <t>širokopásmový zesilovač se selektivními vstupy, zesílení 32 dB, vstupy - VKV FM II, VHF I, VHF III, UHF, vestavěný zdroj, regulátory úrovně</t>
  </si>
  <si>
    <t>F KONEKTOR</t>
  </si>
  <si>
    <t>MONTÁŽNÍ MATERIÁL, sada</t>
  </si>
  <si>
    <t>pro zařízeni STA do skříně sla</t>
  </si>
  <si>
    <t>PŘEPĚŤOVÁ OCHRANA  ANTÉNNÍHO VEDENÍ</t>
  </si>
  <si>
    <t>SVODIČ PŘEPĚTÍ, 75 Ohm, frekv. rozsah 5-2500 MHz,</t>
  </si>
  <si>
    <t>průchozí útlum max 1.2 dB, proud výboje 1,5kA</t>
  </si>
  <si>
    <t xml:space="preserve">ZÁSUVKY </t>
  </si>
  <si>
    <t>KRYT ZÁSUVKY ANTÉNNÍ</t>
  </si>
  <si>
    <t>Kryt zásuvky anténní univerzální, s třetím vylamovacím otvorem; b. bílá, v proveden pro zásuvky pod omítku do kulatých krabic</t>
  </si>
  <si>
    <t>PŘÍSTROJ ZÁSUVKY ANTÉNNÍ - KONC.</t>
  </si>
  <si>
    <t>Přístroj zásuvky anténní - televizní, rozhlasové, koncové</t>
  </si>
  <si>
    <t>Rámeček, jednonásobný</t>
  </si>
  <si>
    <t>pro jednonásobnou zásuvku v provedení pod omítku do kulatých krabic</t>
  </si>
  <si>
    <t>STA - celkem</t>
  </si>
  <si>
    <t>OZVUČENÍ</t>
  </si>
  <si>
    <t>SESTAVA</t>
  </si>
  <si>
    <t>Digitální DSP audio matice 12x6 pro zónové ozvučení s širokými možnostmi vlastního nastavení, správa presetů, integrovaný kalendář s časovačem, možnost řízení pomocí RS232, TCP/IP, I/O, systémových ovl. panelů, PC GUI, web browseru, iPad/iPhone</t>
  </si>
  <si>
    <t>Výkonový zesilovač 4x120W @ 100V-4Ohm, možnost můstkového zapojení 2x240W @ 100V-8Ohm, digitální topologie Class-D s vysokou účinností přes 80%, spínaný zdroj, ochranný procesor APC, vestavěný ventilátor aktivovaný ochranným obvodem zesilovače - běžný provoz s pasivním chlazením bez ventilátoru pro maximálně tichý chod, 2HU</t>
  </si>
  <si>
    <t>Síťový hudební přehrávač internetových rádií, streamované hudby z UPnP serverů a lokální hudby z USB flash disku s podporou formátů MP3, WMA, FLAC i WAV, integrovaný FM tuner s podporou RDS. LAN port, WiFi 2,4GHz 802.11g, kapacita USB až 128GB, audio výstup analog. RCA + dig. SPDIF, IR dálkové ovládání. Možnost uživatelského ovládání z mobilních zařízení přes WiFi prostřednictvím bezplatné aplikace. LAN port umožňuje plnohodnotnou integraci přehrávače do komplexních AV systémů s možností externího ovládání prostřednictvím řídicích příkazů TCP/IP.</t>
  </si>
  <si>
    <t>SW konfigurace systému + tvorba pro PC na míru</t>
  </si>
  <si>
    <t>zdroj 24V / 4,5A v krytu</t>
  </si>
  <si>
    <t>19" datový rozváděč vč. ventilační jednotky, rozvodného panelu a mont. příslušenství, 33U</t>
  </si>
  <si>
    <t>Držáky zařízení pro uchycení do Rack 19", sada</t>
  </si>
  <si>
    <t xml:space="preserve">Switch Gigabit Ethernet, 8 metalických portů 10/100/1000BaseT (RJ-45) a dále dvěma Gigabit Combo porty (RJ-45/SFP) s alternativní možností připojení metalické linky (RJ-45) nebo optické linky pomocí SFP (Mini-GBIC) transceiverů. </t>
  </si>
  <si>
    <t>Mikrofonní stanice, 2 aktivní polohy spínače pro hlášení, směr. mikrofon, rozsah 80 Hz - 12 kHz, citlivost -70 dB @ 1 kHz, impedance 600 Ohmů, konektor DIN5, délka kabelu 3 m</t>
  </si>
  <si>
    <t>mikrofonní kabel s konektory, 5,0 m XLR female/XLR male</t>
  </si>
  <si>
    <t>Aktivní zásuvka s předzesilovačem mikrofonního signálu, volitelné phantomové napájení, interní regulace vstupní citlivosti, konektor XLR, výstup +6dBu symetrický</t>
  </si>
  <si>
    <t>REPRODUKTORY</t>
  </si>
  <si>
    <t xml:space="preserve">Reproduktor nástěnný 6W (1,5-3-615W)/100V, plast, </t>
  </si>
  <si>
    <t>Směrový reproduktor 16W @ 100V, reproduktor 5.5", transformátor: 16-10-5W, SPL = 95dB/1W/1m, frekvenční rozsah: 100 Hz - 18 kHz, šedý, IP56</t>
  </si>
  <si>
    <t>2pásmový reproduktor stropní 15W @ 100V, kovový, bílý, 280mm, vnitřní provedení</t>
  </si>
  <si>
    <t>2pásmový reproduktor podhledový 10W @ 100V, bílý, vnitřní provedení</t>
  </si>
  <si>
    <t>Reproduktor do bazénové haly do podhledu, 20W/100V (ELAK. VÝKON 5-10-15-20W), IP 54</t>
  </si>
  <si>
    <t xml:space="preserve">VYZAŘOVACÍ ÚHEL (500 Hz-2kHz) min. 120°, 4kHz min. 60°, </t>
  </si>
  <si>
    <t>Krabice pro instalaci na povrch, včetně 4 svorek do průřezu 2,5mm2</t>
  </si>
  <si>
    <t>Reg. hlasitosti pro výkon max. 20W, relé NP</t>
  </si>
  <si>
    <t>OZVUČENÍ - celkem</t>
  </si>
  <si>
    <t>EZS</t>
  </si>
  <si>
    <t>Zařízení EZS budou splňovat stupeň zabezpečení 2 – nízké až střední riziko dle ČSN CLC/TS 50131 a zařízení umístěná mimo dozornu budou splňovat požadavky na třídu prostředí II</t>
  </si>
  <si>
    <t xml:space="preserve">Zařízení dálkového přenosu na PCO </t>
  </si>
  <si>
    <t xml:space="preserve">objektový vysílač, včetně antény, koaxiálního kabelu, předmontážního měření signálu </t>
  </si>
  <si>
    <t>ÚSTŘEDNA EZS</t>
  </si>
  <si>
    <t xml:space="preserve">ústředna 8-192 smyček, 8 podsystémů, v boxu, místo pro 17Ah aku, komunikátor, st. zabezpečení 2 dle ČSN, včetně Aku 12V/17Ah </t>
  </si>
  <si>
    <t>EXPANDÉR v krytu</t>
  </si>
  <si>
    <t>EXPANDÉR - LINKOVÝ MODUL NA BUS SBĚRNICI, 8 vstupů, programovatelný výstup PGM</t>
  </si>
  <si>
    <t>LCD klávesnice s displejem</t>
  </si>
  <si>
    <t>Klávesnice s displejem</t>
  </si>
  <si>
    <t>PIR detektor prostorovy</t>
  </si>
  <si>
    <t xml:space="preserve">Fresnelova optika, nastavitelný dosah 6-18m v režimu vějíř, 20m záclona, odolnost proti zvířatům, st. zabezpečení 2 </t>
  </si>
  <si>
    <t>Duální detektor</t>
  </si>
  <si>
    <t>Duální detektor s ochranou proti zakrytí detektoru - funkce antimasking a s ochranou prostoru pod detektorem. dosah PIR - 15m, MW-15m</t>
  </si>
  <si>
    <t>Detektro tříštění skla</t>
  </si>
  <si>
    <t>Akustický detektor, dosah 7m</t>
  </si>
  <si>
    <t>Magnetický kontakt</t>
  </si>
  <si>
    <t>Magnetický kontakt čtyřdrátový s pracovní mezerou 25mm</t>
  </si>
  <si>
    <t>Magnetický kontakt vratový</t>
  </si>
  <si>
    <t>Magnetický kontakt vratový čtyřdrátový s pracovní mezerou 55mm</t>
  </si>
  <si>
    <t>Svorkovnicová krabice</t>
  </si>
  <si>
    <t>Svorkovnicová krabice s ochranným kontaktem, 10 šroubových svorek, pro instalaci na povrch</t>
  </si>
  <si>
    <t>Táhlo</t>
  </si>
  <si>
    <t>Táhlové tlačítko tísňového volání z WC pro montáž na zeď</t>
  </si>
  <si>
    <t>Tlačítko</t>
  </si>
  <si>
    <t>Tísňové NC/NO tlačítko výklopné s pamětí poplachu a stíněným relé</t>
  </si>
  <si>
    <t>Signalizační LED dioda</t>
  </si>
  <si>
    <t>Signalizační velká LED dioda bez bzučáku v krytu barva žlutá</t>
  </si>
  <si>
    <t>Napájecí zdroj 230V AC/13,8Vss</t>
  </si>
  <si>
    <t>Napájecí zdroj 230 V AC/13,8Vss, 500mA s Aku 17Ah, v krytu</t>
  </si>
  <si>
    <t>EZS - celkem</t>
  </si>
  <si>
    <t>CCTV</t>
  </si>
  <si>
    <t>Kamery a příslušenství</t>
  </si>
  <si>
    <t>IP kamera vnitřní s objektivem</t>
  </si>
  <si>
    <t>Barevná kamery s parametry:</t>
  </si>
  <si>
    <t>1/3” 3MPx progressive CMOS</t>
  </si>
  <si>
    <t xml:space="preserve"> - H.264 &amp; MJPEG dual-stream</t>
  </si>
  <si>
    <t xml:space="preserve"> - Max 20fps@3M(2304x1296) (2048x1536)&amp;25/30fps@1080P(1920 x1080)</t>
  </si>
  <si>
    <t xml:space="preserve"> - DWDR, Den/Noc(ICR), 3DNR, AWB, AGC, BLC</t>
  </si>
  <si>
    <t>- Možnost přistupovat z více aplikací (Web, CMS, DMSS, ...)</t>
  </si>
  <si>
    <t xml:space="preserve"> - Objektiv 2.7~12mm motorzoom</t>
  </si>
  <si>
    <t>- IR LED pro noční sledování (60m)</t>
  </si>
  <si>
    <t>- Venkovní provedení IP67</t>
  </si>
  <si>
    <t>- Napájení PoE</t>
  </si>
  <si>
    <t>Montážní box</t>
  </si>
  <si>
    <t>Montážní box pro kamery</t>
  </si>
  <si>
    <t xml:space="preserve">IP 3M kamera venkovní </t>
  </si>
  <si>
    <t>Kompaktní full HD kamera pro venkovní instalace, IR LED, 3 MPx, 2.7-12mm objektiv, SD karta</t>
  </si>
  <si>
    <t>Protection (Krytí) IP67</t>
  </si>
  <si>
    <t>Napájení PoE</t>
  </si>
  <si>
    <t>Ostatní</t>
  </si>
  <si>
    <t xml:space="preserve">Dohledové pracoviště CCTV </t>
  </si>
  <si>
    <t>Pracovní stanice specifikována v rámci výpočetního zařízení</t>
  </si>
  <si>
    <t>LCD 22" AOC wide/1920x1080/5ms/VGA/LED</t>
  </si>
  <si>
    <t>REKORDÉR</t>
  </si>
  <si>
    <t>Výkonný 1U SMART šestnáctikanálový rekordér s integrovaným PoE switchem</t>
  </si>
  <si>
    <t>Integrovaný 16 portový PoE switch</t>
  </si>
  <si>
    <t xml:space="preserve"> - Podpora kodeku H.264/MJPEG dual decoding</t>
  </si>
  <si>
    <t>- Maximální vstupní datový tok 200Mbps</t>
  </si>
  <si>
    <t>- Rozlišení záznamu až 5MPx</t>
  </si>
  <si>
    <t>- HDMI/VGA výstup až 1920x1080 bodů</t>
  </si>
  <si>
    <t>- Podpora IP kamer 3. stran - ONVIF verze 2.4</t>
  </si>
  <si>
    <t>- Podpora 3D inteligentního polohování PTZ kamer DAHUA</t>
  </si>
  <si>
    <t>- 2x slot pro HDD s kapacitou až 8TB, 2x USB 2.0 slot, 1x USB 3.0 slot</t>
  </si>
  <si>
    <t>- Snadná “Plug and Play” konfigurace kamer DAHUA</t>
  </si>
  <si>
    <t>- Možnost přistupovat z více aplikací (Web, CMS, DMSS)</t>
  </si>
  <si>
    <t>Přídavný HDD 3.0TB, SATA-6G</t>
  </si>
  <si>
    <t>Kapacita: 3 TB</t>
  </si>
  <si>
    <t xml:space="preserve"> Formát: 3,5"</t>
  </si>
  <si>
    <t xml:space="preserve"> Vyrovnávací paměť: 64MB</t>
  </si>
  <si>
    <t xml:space="preserve"> Rychlost otáček HDD: 5 900 ot/min</t>
  </si>
  <si>
    <t xml:space="preserve"> Vybrační sensor: Ne</t>
  </si>
  <si>
    <t>Přídavný HDD 8.0TB, SATA-6G</t>
  </si>
  <si>
    <t xml:space="preserve"> Vyrovnávací paměť: 265MB</t>
  </si>
  <si>
    <t xml:space="preserve"> Rychlost otáček HDD: 7200 ot/min</t>
  </si>
  <si>
    <t xml:space="preserve"> S vybračním sensorem</t>
  </si>
  <si>
    <t>UPS-1000VA</t>
  </si>
  <si>
    <t>Kapacita – 1000VA/550W</t>
  </si>
  <si>
    <t xml:space="preserve"> Napěťový rozsah – 165-280V</t>
  </si>
  <si>
    <t xml:space="preserve"> Výstupní napětí – Simulovaný sinusový 230VAC +/- 10%</t>
  </si>
  <si>
    <t xml:space="preserve"> Datová ochrana – RJ45/RJ11 - 1x In, 1x Out</t>
  </si>
  <si>
    <t xml:space="preserve"> Přepěťová ochrana – 125J</t>
  </si>
  <si>
    <t>Čas přepnutí – 4ms</t>
  </si>
  <si>
    <t xml:space="preserve"> Typ baterie (počet) – 12V/8,5Ah (1)</t>
  </si>
  <si>
    <t>Přepěťová ochrana</t>
  </si>
  <si>
    <t>Přepěťová ochrana 10/100 Ethernet</t>
  </si>
  <si>
    <t>Krabice pro napájení CCTV</t>
  </si>
  <si>
    <t>Krabice instalační plastová (krytí IP21) pro instalaci na povrch, o rozměrech 200x250x100mm, včetně svorkovnic a montáže</t>
  </si>
  <si>
    <t>Přepěťová ochrana jednofázová na napájecí vedení (230V)</t>
  </si>
  <si>
    <t>FLP-B+C MAXI VS 25 kA (10/350), kombinovaný svodič, dálková signalizace, vyjímatelný modul svodiče</t>
  </si>
  <si>
    <t>Tlačítko jednofázové</t>
  </si>
  <si>
    <t>Tlačítko jednofázové přepínací 230V, krytí IP21, na povrch na krabice pro napájení, pro vypínaní napětí 230V</t>
  </si>
  <si>
    <t xml:space="preserve">ZÁSUVKA JEDNONÁSOBNÁ S OCHRANNÝM KOLÍKEM 2P+z, </t>
  </si>
  <si>
    <t>5518D-A2349 B bílá</t>
  </si>
  <si>
    <t>CCTV - celkem</t>
  </si>
  <si>
    <t>ACS systém, turnikety, šatní zámky</t>
  </si>
  <si>
    <t>Poznámka: Zábranová zařízení - turnikety, branky pro imobilní na únikových cestách musí být techniky provedeny tak, aby byla zajištěna jejich funkce dle požadavku PBŘ - sklopení ramen, otevření branek v případě evakuace</t>
  </si>
  <si>
    <t>VS- stojanová skříň 19"RACK" - modulová výška 33U, provedení šxh=600x600mm, vertikální lišty, skleněné dveře</t>
  </si>
  <si>
    <t>Dodávka hardware pro vstup do šaten (TU-1,2, IM-1,2)</t>
  </si>
  <si>
    <t xml:space="preserve">Vstupní/výstupní trnový 3-ramenný vstupní turniket, motorová pohonná jednotka, obousměrný provoz, motor (bez napájení volně se protáčí), konstrukce - kartáčovaná nerez, AntiPanic zařízení pro automatické sklopení ramene,bez vodícího zábradlí, s požárními atesty </t>
  </si>
  <si>
    <t>Motorová obousměrná branka pro průchod imobilních občanů, š=900mm</t>
  </si>
  <si>
    <t>Externí snímací hlava pro ovládání branky, včetěn systémového kabelu</t>
  </si>
  <si>
    <t>Nerezová prosklená zábrana k vyplnění prostoru mezi turnikety a zdí, skleněná výplň uložená v nerezovém rámu, šířka 800mm,</t>
  </si>
  <si>
    <t>Dodávka hardware pro letní vstup (TU-3,IM-3)</t>
  </si>
  <si>
    <t>Motorová obousměrná branka pro průchod imobilních občanů, s požárními atesty, š=900mm</t>
  </si>
  <si>
    <t>Externí snímací hlava pro ovládání branky, včetně systémového kabelu</t>
  </si>
  <si>
    <t>Nerezová prosklená zábrana k vyplnění prostoru mezi turnikety a zdí, skleněná výplň uložená v nerezovém rámu, šířka 2000mm,</t>
  </si>
  <si>
    <t>Dodávka hardware pro ovládání dveří ve 2.NP a vstupu do venkovního areálu</t>
  </si>
  <si>
    <t>Řídící elektronika snímače bezkontaktních identifikačních čipů pro ovládání max.2 dveří</t>
  </si>
  <si>
    <t>Externí snímací hlava pro ovládání dveří, branky</t>
  </si>
  <si>
    <t xml:space="preserve">Dodávka hardware - napájecí a zálohové zdroje, </t>
  </si>
  <si>
    <t>Spínaný zálohovaný zdroje 12V DC, 10A/17Ah, včetně zálohových akumulátorů, včetně krytu</t>
  </si>
  <si>
    <t>Dodávka identifikačních náramkových čipů</t>
  </si>
  <si>
    <t xml:space="preserve">Identifikační čipový náramek, R/W bezkontaktní pasivní čip (pro mokrý provoz) </t>
  </si>
  <si>
    <t>Dodávka SERVERU,  komunikačních prvků pro LAN-CVS</t>
  </si>
  <si>
    <t>Server vstupenkového a pokladního systému</t>
  </si>
  <si>
    <t xml:space="preserve">Řídící PC CVS, vč síťové karty, operačního systému, parkovacího SW, LCD displeje 19", klávenice a myši, HDD 500GB,  </t>
  </si>
  <si>
    <t>UPS pro 750VA zátěž, doba zálohování 30 minut, vč. montáže (pro zálohování serveru)</t>
  </si>
  <si>
    <t>UPS pro 500VA zátěž, doba zálohování 30 minut, vč. montáže (pro řídící stanice)</t>
  </si>
  <si>
    <t>Switch 24 port 10/100/1000Mb/s</t>
  </si>
  <si>
    <t>Dodávka pokladny</t>
  </si>
  <si>
    <t>PC pokladna  s dotykovou obrazovkou, pokladní SW, včetně UPS 500VA</t>
  </si>
  <si>
    <t>Alfanumerický displej, 2x20 znaků</t>
  </si>
  <si>
    <t>Pokladní zásuvka, ovládání 24V z tiskárny</t>
  </si>
  <si>
    <t>Paragonová termotiskárna s řezačkou papíru</t>
  </si>
  <si>
    <t>Snímač bezkontaktní čipů R/O a R/W k PC pokladně</t>
  </si>
  <si>
    <t>Ruční snímač čárového kódu pro práci s dárkovými vstupenkami pro pokladnu ve vstupní hale</t>
  </si>
  <si>
    <t>Tlačítkové panely</t>
  </si>
  <si>
    <t xml:space="preserve">Tlačítkový panel pro ruční ovládání turniketů, branek, současně ovládá až 4 zařízení + centrálně aktivuje funkci AntiPanic na turniketech a brankách, </t>
  </si>
  <si>
    <t>Informační terminál INFO (IT-n)</t>
  </si>
  <si>
    <t>Informační terminál pro zobrazení čísla uzamčené skříňky, zbývajícího času a finančního stavu účtu, venkovní provedení</t>
  </si>
  <si>
    <t>Informační textový LED panel</t>
  </si>
  <si>
    <t>Informační LED panel, 4-řádkový, výška segmentu min. 10,5cm, LED diody - vysoce svítivé, úhel pohledu min. 150°), možné barvy - červená, zelená modrá, žlutá, bílá - bude upřesněno při realizaci na základě požadavku projektanta interiéru, životnost cca 50000 hodin, venkovní provedení</t>
  </si>
  <si>
    <t>SW - pro komunikaci vstupního systému s informačním panelem, programové vybavení pro vyčítání dat z textového souboru s údaji o teplotách vody v bazénech uložených na serveru MaR pro zobrazování těchto údajů na textových informačních panelech</t>
  </si>
  <si>
    <t xml:space="preserve">Dodávka LCD displeje, 40" </t>
  </si>
  <si>
    <t xml:space="preserve">LCD/Edge LED monitor 40" (102cm), full HD, 1x VGA, DVI, 1x video, reproduktory, 230 Vst, </t>
  </si>
  <si>
    <t>SW pro displej - vytváření prezentací, reklamních spotů apod.</t>
  </si>
  <si>
    <t>Elektronické čipové zámky k šatním skříňkám , systém OF line</t>
  </si>
  <si>
    <t>Motorový, elektronický šatní zámek na bázi bezkontaktních identifikačních čipů, OFF LINE provoz, včetně vlastní Aku baterie</t>
  </si>
  <si>
    <t>Otevírací mechanismus - Mechanismus ponechávající dvířka skříňky otevřené - snadná identifikace neobsazené skříňky</t>
  </si>
  <si>
    <t xml:space="preserve">Příslušenství k zámku </t>
  </si>
  <si>
    <t xml:space="preserve">Sada inicializační karet, manuály, obslužný software pro správu a management šatních skříněk, </t>
  </si>
  <si>
    <t>Dodávka SW</t>
  </si>
  <si>
    <t>SW správa systému</t>
  </si>
  <si>
    <t xml:space="preserve">SW vstupenkového systému, </t>
  </si>
  <si>
    <t>SW pro pokladnu, licence za 1 pokladnu</t>
  </si>
  <si>
    <t>SW řízení přístupu , licence na turniket/branku/dveře</t>
  </si>
  <si>
    <t>ACS systém, turnikety, šatní zámky - celkem</t>
  </si>
  <si>
    <t>Dodávky - celkem</t>
  </si>
  <si>
    <t>Elektromontáže</t>
  </si>
  <si>
    <t>Doplňkový materiál pro instalaci PBX</t>
  </si>
  <si>
    <t>KABEL SDĚLOVACÍ,STÁČ..PÁRY,</t>
  </si>
  <si>
    <t>STÍNĚNÝ,IZOLACE PVC</t>
  </si>
  <si>
    <t>počet prvků x počet žil v prvku x jmenovitý průměr jádra, zkoušený do 1kV, Cu-vodiče s PVC izolací stočeny do párů, obalené Al-páskou, v PVC plášti, použití dle ČSN 34 7822 (srovnatelný s kabelem SYKFY), uložený volně</t>
  </si>
  <si>
    <t>SYKFY 20x2x0,5</t>
  </si>
  <si>
    <t>m</t>
  </si>
  <si>
    <t>KRABICE POD OMÍTKU</t>
  </si>
  <si>
    <t>odboč.,hl.30 mm</t>
  </si>
  <si>
    <t>ODVICK. A ZAVICKOVANI KRABICE</t>
  </si>
  <si>
    <t>S vickem na zavit</t>
  </si>
  <si>
    <t>VODIČ JEDNOŽILOVÝ, IZOLACE PVC</t>
  </si>
  <si>
    <t>CY 6   mm2,zelená/žlutá, volně</t>
  </si>
  <si>
    <t>FORMA KABEL.PŘES 0,5m NA KAB.</t>
  </si>
  <si>
    <t xml:space="preserve"> do 10 x 2</t>
  </si>
  <si>
    <t>vyvazování linek v datovém rozvaděči</t>
  </si>
  <si>
    <t>Proměření linek strukturované kabeláže</t>
  </si>
  <si>
    <t>Certifikace linek strukturované kabeláže</t>
  </si>
  <si>
    <t>Montáž modulů</t>
  </si>
  <si>
    <t>Práce spojené s instalací WIFI zařízení, proměřování, nastavování</t>
  </si>
  <si>
    <t>DATOVÝ KABEL TWISTOVANÝ CAT 5E</t>
  </si>
  <si>
    <t>NESTÍNĚNNÝ UTP, 4-pár, Cat 5E, izolace PE, gel, venkovní provedení do země, zatažen</t>
  </si>
  <si>
    <t>DATOVÝ KABEL TWISTOVANÝ CAT 6</t>
  </si>
  <si>
    <t xml:space="preserve">Kabel U/UTP, PowerCat 6, kat.6, LSZH plášť fialový, 4 páry, cívka 500m, volně </t>
  </si>
  <si>
    <t>Vodič jednožilový, izolace PVC, CYY 10   mm2, zelenožlutý, zatažení</t>
  </si>
  <si>
    <t>Ukončení vodičů do průřezu 16mm2</t>
  </si>
  <si>
    <t xml:space="preserve"> do  5 x 2</t>
  </si>
  <si>
    <t>Uvedení do provozu,nastavení AP</t>
  </si>
  <si>
    <t>Uvedení do provozu,nastavení WIFI</t>
  </si>
  <si>
    <t>Uvedení systému STA do provozu</t>
  </si>
  <si>
    <t>hod</t>
  </si>
  <si>
    <t>VYZVEDNUTÍ STOŽÁRU NA STŘECHU</t>
  </si>
  <si>
    <t xml:space="preserve"> plochou</t>
  </si>
  <si>
    <t>MONTÁŽ KOTVENÍ</t>
  </si>
  <si>
    <t> Kotvení AT 4 na betonový blocích</t>
  </si>
  <si>
    <t>KOAXIALNI KABEL standard 1</t>
  </si>
  <si>
    <t>s charakteristickou impedancí 75 Ohm, s Cu jádrem, s dielektrickou izololací z polyetylénu, v Al laminované folii + opletení z cínovaného cu drátu, s pláštěm z PE, útlum na 100m 9dB při 470MHz, 
VCCKY (75-4,8), zatažený</t>
  </si>
  <si>
    <t>KOAXIALNI KABEL standard 2</t>
  </si>
  <si>
    <t>s charakteristickou impedancí 75 Ohm, s Cu jádrem, s dielektrickou izololací z polyetylénu, v Al laminované folii + opletení z cínovaného cu drátu, s pláštěm z PE, útlum 12dB při 470MHz, KOX 90/100, zatažený</t>
  </si>
  <si>
    <t>CY 6   mm2,, pevně</t>
  </si>
  <si>
    <t>MONT.KONEKTORU NA STIN.SNURU</t>
  </si>
  <si>
    <t>Do  1 paru</t>
  </si>
  <si>
    <t>NAST.A UVEDENÍ DO PROVOZU</t>
  </si>
  <si>
    <t>Měření TV signálu 1 program</t>
  </si>
  <si>
    <t>Závěrečné měření na účastnické zásuvce pro všechny vybrané kanály, včetně ověřujícího výpočtu útlumu na vedení STA a vypracování měřícího protokolu</t>
  </si>
  <si>
    <t>Závěrečné měření stoupacího vedení</t>
  </si>
  <si>
    <t>Předmontážní měření TV signálu pro umístění antény</t>
  </si>
  <si>
    <t>TRUBKA PANCÉŘOVÁ OCELOVÁ</t>
  </si>
  <si>
    <t>6042 d 42 mm, pevně</t>
  </si>
  <si>
    <t>DOMÁCÍ TELEFON</t>
  </si>
  <si>
    <t>Uvedení systému DT do provozu</t>
  </si>
  <si>
    <t>KABEL SILOVÝ,IZOLACE PVC</t>
  </si>
  <si>
    <t>do O2x1,5 mm2, uložený pod omítkou</t>
  </si>
  <si>
    <t>KABEL NÁVĚŠTNÍ</t>
  </si>
  <si>
    <t>JYTY 4x1 mm, volně</t>
  </si>
  <si>
    <t>DOMÁCÍ TELEFON - celkem</t>
  </si>
  <si>
    <t>ROZHLAS</t>
  </si>
  <si>
    <t>Uvedení systému ROZ do provozu</t>
  </si>
  <si>
    <t>2-Ox1,5 mm2, uložený volně</t>
  </si>
  <si>
    <t>4-Ox1,5 mm2, uložený volně</t>
  </si>
  <si>
    <t>KABEL SDĚLOVACÍ,STÁČ.PÁRY,</t>
  </si>
  <si>
    <t>SYKFY 5x2x0,5 , pod omítkou</t>
  </si>
  <si>
    <t>KABEL PRO MIKROFONNÍ STANICE</t>
  </si>
  <si>
    <t xml:space="preserve">Sdělovací kabel stíněný. stáčené páry, s měděnými žílamy,zatažený, </t>
  </si>
  <si>
    <t xml:space="preserve">počet prvků x počet žil v prvku x jmenovitý průměr jádra=4x2x0,8, zkoušený do 1kV, Cu-vodiče s PVC izolací stočeny do párů, obalené Al-páskou, v PVC plášti, srovnatelný s kabelem J-Y(St)Y včetně montáže </t>
  </si>
  <si>
    <t>Krabice se svorkovnicí</t>
  </si>
  <si>
    <t>Odbočná krabice se svorkovnicí pro povrchovou montáž, hranatá, hl. 28mm</t>
  </si>
  <si>
    <t>ROZHLAS - celkem</t>
  </si>
  <si>
    <t>Uvedení do provozu celého systému EZS, nastavení provozních parametrů, odzkoušení všech funkcí</t>
  </si>
  <si>
    <t>SYKFY 5x2x0,5</t>
  </si>
  <si>
    <t>KABEL PRO SMYČKY EZS</t>
  </si>
  <si>
    <t>Sdělovací stíněný kabel, stáčené páry, s měděnými žílami 2x0,6+4x0,22, ze zesílenými napájecími žílami, zatažený, napojuje čidla a magnetické kontakty, srovnatelný s kabelem LAM 6X, včetně montáže</t>
  </si>
  <si>
    <t>KABEL PRO SBĚRNICI EZS</t>
  </si>
  <si>
    <t xml:space="preserve">KABEL SILOVÝ,IZOLACE PVC </t>
  </si>
  <si>
    <t>CYKY-J 3x1.5 mm2, volně</t>
  </si>
  <si>
    <t>Kamerové zkoušky</t>
  </si>
  <si>
    <t>Práce spojené s kamerovými zkouškami</t>
  </si>
  <si>
    <t>Programování a nastavování systému CCTV</t>
  </si>
  <si>
    <t>práce spojené s programováním CCTV</t>
  </si>
  <si>
    <t>Práce spojené s instalací tlačítka pro vypínaní napájení kamer na krabici CCTV</t>
  </si>
  <si>
    <t>CYKY 3Jx2.5 mm2, volně</t>
  </si>
  <si>
    <t>CYKY 02x1.5 mm2, pevně</t>
  </si>
  <si>
    <t>VODIČ JEDNOŽILOVÝ OHEBNÝ (CYA)</t>
  </si>
  <si>
    <t>H07V-K 6   mm2 , pevně</t>
  </si>
  <si>
    <t>Práce spojené s napojením přepěťových ochran kamer na uzemňovací soustavu objektu</t>
  </si>
  <si>
    <t>KRABICOVÁ ROZVODKA, IP 54, PRÁZDNÁ (BETTERMANN)</t>
  </si>
  <si>
    <t>A8 75x75mm</t>
  </si>
  <si>
    <t>SVORKOVNICE KRABICOVÁ</t>
  </si>
  <si>
    <t>273-102 4x1-2,5mm2</t>
  </si>
  <si>
    <t>VYHLEDANI VYVODU NEBO KRABICE</t>
  </si>
  <si>
    <t>Uvedení CVS do provozu, oživení, instalace SW, včetně řídícího PC, nastavení provozních parametrů systému</t>
  </si>
  <si>
    <t>Koordinace s dodavatelem informačních panelů, oživení části informačních textových LED panelů</t>
  </si>
  <si>
    <t>NESTÍNĚNNÝ UTP, 4-pár, Cat 6, izolace LSZH, pevně</t>
  </si>
  <si>
    <t>INTEGROVANÝ KABEL LAM</t>
  </si>
  <si>
    <t>LAM FLEXO TWIN /2x1+2x(2x2x0,22)/</t>
  </si>
  <si>
    <t>KABEL SILOVÝ,IZOLACE PVC BEZ VODIČE PE</t>
  </si>
  <si>
    <t xml:space="preserve">CYKY-O 5x1.5 mm2, volně  </t>
  </si>
  <si>
    <t>CYKY-J 3x2.5 mm2, volně</t>
  </si>
  <si>
    <t>ŠNŮRA LEHKÁ,IZOLACE KAUČUK (CYSY)</t>
  </si>
  <si>
    <t>H05RR-F 2x1,5 mm2, volně</t>
  </si>
  <si>
    <t>H07V-K 2,5   mm2 , pevně</t>
  </si>
  <si>
    <t>Průvodní dokumentace</t>
  </si>
  <si>
    <t xml:space="preserve">Instalace SW, parametrizace, školení obsluhy </t>
  </si>
  <si>
    <t>Asistence při spuštění systému (cena za 1 den) -bez cestovného</t>
  </si>
  <si>
    <t>den</t>
  </si>
  <si>
    <t>Inicializace šatních zámků, instalace SW, školení obsluhy</t>
  </si>
  <si>
    <t>Montáž elektronických zámků do šatních skříněk (koordinace s dodavatelem šatních skříněk, otvory předvrtané od dodavatele skříněk dle podkladů dodavatele zámků)</t>
  </si>
  <si>
    <t>POZNÁMKA:</t>
  </si>
  <si>
    <t>Předpokladá se, že stavební připravenost pro instalaci turniketů, zábran a kabeláže zajistí generální dodavatel stavby.</t>
  </si>
  <si>
    <t>Hrubá montáž</t>
  </si>
  <si>
    <t>KU 1902 odboč.,hl.30 mm</t>
  </si>
  <si>
    <t>KT 250x110 odboč.,</t>
  </si>
  <si>
    <t>KRABICE NA POVRCHU</t>
  </si>
  <si>
    <t>KU 1901 přístr.,hl.30 mm</t>
  </si>
  <si>
    <t>PARAPETNÍ KANÁL</t>
  </si>
  <si>
    <t xml:space="preserve">PK110/70, včetně spojek, víka a koncových dílů </t>
  </si>
  <si>
    <t>KABELOVÝ ŽLAB</t>
  </si>
  <si>
    <t>Kabelový žlab s integrovanou spojkou 60x50x0.75 [v x š x tl], délka 3m, materiál perforovaný plech s povrchovou úpravou F (žárový zinek)</t>
  </si>
  <si>
    <t>Kabelový žlab s integrovanou spojkou 60x100x1.5 [v x š x tl], délka 3m, materiál perforovaný plech s povrchovou úpravou F (žárový zinek)</t>
  </si>
  <si>
    <t>Kabelový žlab s integrovanou spojkou 100x200x1.5 [v x š x tl], délka 3m, materiál perforovaný plech s povrchovou úpravou F (žárový zinek)</t>
  </si>
  <si>
    <t>Kabelový žlab s integrovanou spojkou 100x300x1.5 [v x š x tl], délka 3m, materiál perforovaný plech s povrchovou úpravou F (žárový zinek)</t>
  </si>
  <si>
    <t>Víka kabelových žlabů</t>
  </si>
  <si>
    <t>50 víko</t>
  </si>
  <si>
    <t>100 víko</t>
  </si>
  <si>
    <t>200 víko</t>
  </si>
  <si>
    <t>300 víko</t>
  </si>
  <si>
    <t>Příslušenství kabelových žlabů:
oblouky a T-kusy včetně vík, spojky)</t>
  </si>
  <si>
    <t>TRUBKA OHEBNÁ POD OMÍTKU</t>
  </si>
  <si>
    <t>Elektroinstalační trubka, materiál PVC (-25 až +60 stC), vyhovuje zkoušce odolnosti proti šíření plamene, barva šedá, mechanické namáhání střední, vč. příslušenství (kolena, spojky, příchytky), výroba dle ČSN 37 0100, krytí IP40</t>
  </si>
  <si>
    <t>průměr D 16 MM</t>
  </si>
  <si>
    <t>průměr D 23 MM</t>
  </si>
  <si>
    <t>průměr D 29 MM</t>
  </si>
  <si>
    <t>průměr D 36 MM</t>
  </si>
  <si>
    <t>LIŠTA ELINSTAL. PVC VKLÁDACÍ, včetně krytů</t>
  </si>
  <si>
    <t>LHD20/20 mm hranatá</t>
  </si>
  <si>
    <t>LHD40/20 mm hranatá</t>
  </si>
  <si>
    <t>LH40/40 mm hranatá</t>
  </si>
  <si>
    <t>LH 60X40 LIŠTA HRANATÁ (3m)</t>
  </si>
  <si>
    <t>TRUBKA OHEBNÁ "KOPEX"</t>
  </si>
  <si>
    <t>3336 D 36 MM, pevně</t>
  </si>
  <si>
    <t>TRUBKA OHEBNÁ  DO BETONU</t>
  </si>
  <si>
    <t>2332/LPE-1 d 32   mm, pevně</t>
  </si>
  <si>
    <t>Kabelová ohebná dvoupášťová korugovaná chránička KOPOFLEX KF 09110</t>
  </si>
  <si>
    <t>OCEL.NOSNÉ KONSTRUKCE PRO ŽLABY</t>
  </si>
  <si>
    <t>OCELOVÝ MATERIÁL ŽÁR POZINK, PRO ZÁVĚSY ŽLABŮ - TYP A PRŮŘEZ UPŘESNIT PŘI REALIZACE DLE SKUTEČNOSTI</t>
  </si>
  <si>
    <t>do 5kg</t>
  </si>
  <si>
    <t>020651</t>
  </si>
  <si>
    <t>do 10kg</t>
  </si>
  <si>
    <t>020652</t>
  </si>
  <si>
    <t>do 50kg</t>
  </si>
  <si>
    <t>020653</t>
  </si>
  <si>
    <t>OSTATNÍ UCHYCOVACÍ A MONTÁŽNÍ MATERIÁL</t>
  </si>
  <si>
    <t>pro instalaci a kotvení úložných konstrukcí do stěn a stropů, předpokládá se max. vodorovná vzdálenost nosných prvků pro elektroinstalační žlaby 1500mm.</t>
  </si>
  <si>
    <t xml:space="preserve">PRŮRAZ BETONOVOU ZDÍ - VRTÁNÍ OTVORŮ </t>
  </si>
  <si>
    <t xml:space="preserve">do průměru 50mm, tloušťka zdi 45cm </t>
  </si>
  <si>
    <t xml:space="preserve">do průměru 50mm, tloušťka zdi 60cm </t>
  </si>
  <si>
    <t>ZATĚSNĚNÍ KABELOVÉHO PROSTUPU VE STŘEŠE</t>
  </si>
  <si>
    <t>proti vlhkosti, včetně zatěsnění kabelu v prostupce do 50mm</t>
  </si>
  <si>
    <t>ZATĚSNĚNÍ KABELŮ V CHRÁNIČCE PŘES ZÁKLADY, RESP. VENKOVNÍ STĚNU OBJEKTU</t>
  </si>
  <si>
    <t>proti vlhkosti, včetně zatěsnění kabelu v prostupce, do 50mm</t>
  </si>
  <si>
    <t>PRACE SPOJENÉ s</t>
  </si>
  <si>
    <t xml:space="preserve"> Zabezpečením pracoviště dle platných bezpečnostních předpisů</t>
  </si>
  <si>
    <t>DOPLŇKOVÉ A POMOCNÉ PRÁCE</t>
  </si>
  <si>
    <t>Vybourání kapes ve zdivu pro instalace krabic</t>
  </si>
  <si>
    <t>Vysekán rýh pro kabely, zapravení</t>
  </si>
  <si>
    <t>Zazdění otvorů, zapravení</t>
  </si>
  <si>
    <t>Nátěry, malby zapravených otvorů, rýh</t>
  </si>
  <si>
    <t>Hrubá montáž - celkem</t>
  </si>
  <si>
    <t>Protipožární ucpávky</t>
  </si>
  <si>
    <t>kabel. přepážka s příslušným atesty, s požární odolností v souladu s požárně-bezpečnostním řešením objektu</t>
  </si>
  <si>
    <t>Protipožární průchod stěnou</t>
  </si>
  <si>
    <t>m2</t>
  </si>
  <si>
    <t>Protipožární průchod stropem</t>
  </si>
  <si>
    <t>Protipožární ucpávky - celkem</t>
  </si>
  <si>
    <t>Hodinové zúčtovací sazby</t>
  </si>
  <si>
    <t>Kompl.zkouš., vych.rev.,zkuš.pr.</t>
  </si>
  <si>
    <t>Zaškolení a instruktáž na zařízení telefonní ústředny</t>
  </si>
  <si>
    <t>Zaškolení a instruktáž na zařízení EZS</t>
  </si>
  <si>
    <t>Zaškolení a instruktáž na zařízení kamerového systému</t>
  </si>
  <si>
    <t xml:space="preserve"> Zabezpeceni pracoviste</t>
  </si>
  <si>
    <t>KOORDINACE POSTUPU PRACI</t>
  </si>
  <si>
    <t xml:space="preserve"> S ostatnimi profesemi</t>
  </si>
  <si>
    <t>DOKUMENTACE</t>
  </si>
  <si>
    <t>Certifikáty, prohlášení o shodě</t>
  </si>
  <si>
    <t>Uživatelské příručky, revizní zprávy, zkušební protokoly, průvodní dokumentace</t>
  </si>
  <si>
    <t>Hodinové zúčtovací sazby - celkem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</si>
  <si>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</si>
  <si>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</si>
  <si>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</si>
  <si>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</si>
  <si>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</si>
  <si>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</si>
  <si>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ODSTRANĚNÍ DŘEVITÉHO POROSTU</t>
  </si>
  <si>
    <t xml:space="preserve"> Porost měkký, hustý</t>
  </si>
  <si>
    <t>ŘEZÁNÍ SPÁRY</t>
  </si>
  <si>
    <t xml:space="preserve"> V asfaltu nebo betonu</t>
  </si>
  <si>
    <t>ROZBOURÁNÍ BETONOVÉHO ZÁKLADU</t>
  </si>
  <si>
    <t xml:space="preserve"> Premist.mater.nalozeni,odvoz</t>
  </si>
  <si>
    <t>m3</t>
  </si>
  <si>
    <t>VYTRHÁNÍ OBRUBY</t>
  </si>
  <si>
    <t xml:space="preserve"> Ležaté kladené do písku</t>
  </si>
  <si>
    <t>HLOUBENÍ KABELOVÉ RÝHY</t>
  </si>
  <si>
    <t xml:space="preserve"> Zemina třídy 3, šíře 350mm,hloubka 700mm</t>
  </si>
  <si>
    <t xml:space="preserve"> Zemina třídy 3, šíře 400mm,hloubka 1100mm</t>
  </si>
  <si>
    <t>ZŘÍZENÍ KABELOVÉHO LOŽE</t>
  </si>
  <si>
    <t xml:space="preserve"> Z kopaného písku vrstvy 10cm se zakrytím kabelu cihlami-napříč kabelu</t>
  </si>
  <si>
    <t>FOLIE VÝSTRAŽNÁ Z PVC</t>
  </si>
  <si>
    <t xml:space="preserve"> Do šířky 20cm</t>
  </si>
  <si>
    <t>KABELOVÝ PROSTUP Z PVC TRUBKY</t>
  </si>
  <si>
    <t xml:space="preserve"> Světlost do 15 cm</t>
  </si>
  <si>
    <t>ZÁHOZ KABELOVÉ RÝHY</t>
  </si>
  <si>
    <t>ÚPRAVA POVRCHU</t>
  </si>
  <si>
    <t xml:space="preserve"> Osetí povrchu travou</t>
  </si>
  <si>
    <t xml:space="preserve"> Provizorní úprava terénu v zemina třídy 3</t>
  </si>
  <si>
    <t>PODKLADOVÁ VRSTVA</t>
  </si>
  <si>
    <t xml:space="preserve"> Z betonu nebo hlinobetonu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</si>
  <si>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</si>
  <si>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</si>
  <si>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</si>
  <si>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</si>
  <si>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</si>
  <si>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</si>
  <si>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</si>
  <si>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</si>
  <si>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</si>
  <si>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</si>
  <si>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</si>
  <si>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</si>
  <si>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</si>
  <si>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</si>
  <si>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</si>
  <si>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</si>
  <si>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</si>
  <si>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</si>
  <si>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</si>
  <si>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</si>
  <si>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</si>
  <si>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</si>
  <si>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 (bez DPH)</t>
  </si>
  <si>
    <t xml:space="preserve">Obousměrný (vstup/výstup) snímač čipových náramků pro ovládání turniketů sestávající se z: signálního bodového panelu, snímací hlavy, řídící elektroniky, informačního LCD displeje zobrazujicí informace pro zákazníka 
</t>
  </si>
  <si>
    <t xml:space="preserve">Obousměrný (vstup/výstup) snímač čipových náramků pro ovládání turniketů sestávající se z: signálního bodového panelu, snímací hlavy, LCD displeje, řídící elektroniky pro čipové náramky a vstupenky s čarovým kódem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</si>
</sst>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u/>
      <sz val="10"/>
      <color rgb="FF00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E4E1"/>
        <bgColor indexed="64"/>
      </patternFill>
    </fill>
    <fill>
      <patternFill patternType="solid">
        <fgColor rgb="FFE6E6FA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8" borderId="1" xfId="0" applyNumberFormat="1" applyFont="1" applyFill="1" applyBorder="1" applyAlignment="1">
      <alignment horizontal="left"/>
    </xf>
    <xf numFmtId="4" fontId="5" fillId="8" borderId="1" xfId="0" applyNumberFormat="1" applyFont="1" applyFill="1" applyBorder="1" applyAlignment="1">
      <alignment horizontal="right"/>
    </xf>
    <xf numFmtId="49" fontId="1" fillId="9" borderId="1" xfId="0" applyNumberFormat="1" applyFont="1" applyFill="1" applyBorder="1" applyAlignment="1">
      <alignment horizontal="left"/>
    </xf>
    <xf numFmtId="4" fontId="1" fillId="9" borderId="1" xfId="0" applyNumberFormat="1" applyFont="1" applyFill="1" applyBorder="1" applyAlignment="1">
      <alignment horizontal="right"/>
    </xf>
    <xf numFmtId="49" fontId="6" fillId="5" borderId="1" xfId="0" applyNumberFormat="1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right"/>
    </xf>
    <xf numFmtId="49" fontId="7" fillId="8" borderId="1" xfId="0" applyNumberFormat="1" applyFont="1" applyFill="1" applyBorder="1" applyAlignment="1">
      <alignment horizontal="left"/>
    </xf>
    <xf numFmtId="4" fontId="7" fillId="8" borderId="1" xfId="0" applyNumberFormat="1" applyFont="1" applyFill="1" applyBorder="1" applyAlignment="1">
      <alignment horizontal="right"/>
    </xf>
    <xf numFmtId="49" fontId="5" fillId="9" borderId="1" xfId="0" applyNumberFormat="1" applyFont="1" applyFill="1" applyBorder="1" applyAlignment="1">
      <alignment horizontal="left"/>
    </xf>
    <xf numFmtId="4" fontId="5" fillId="9" borderId="1" xfId="0" applyNumberFormat="1" applyFont="1" applyFill="1" applyBorder="1" applyAlignment="1">
      <alignment horizontal="right"/>
    </xf>
    <xf numFmtId="49" fontId="5" fillId="5" borderId="1" xfId="0" applyNumberFormat="1" applyFont="1" applyFill="1" applyBorder="1" applyAlignment="1">
      <alignment horizontal="left"/>
    </xf>
    <xf numFmtId="4" fontId="5" fillId="5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2" fontId="1" fillId="2" borderId="1" xfId="0" applyNumberFormat="1" applyFont="1" applyFill="1" applyBorder="1" applyAlignment="1">
      <alignment horizontal="left" wrapText="1"/>
    </xf>
    <xf numFmtId="2" fontId="5" fillId="7" borderId="1" xfId="0" applyNumberFormat="1" applyFont="1" applyFill="1" applyBorder="1" applyAlignment="1">
      <alignment horizontal="left" wrapText="1"/>
    </xf>
    <xf numFmtId="2" fontId="2" fillId="3" borderId="1" xfId="0" applyNumberFormat="1" applyFont="1" applyFill="1" applyBorder="1" applyAlignment="1">
      <alignment horizontal="left" wrapText="1"/>
    </xf>
    <xf numFmtId="2" fontId="1" fillId="5" borderId="1" xfId="0" applyNumberFormat="1" applyFont="1" applyFill="1" applyBorder="1" applyAlignment="1">
      <alignment horizontal="left" wrapText="1"/>
    </xf>
    <xf numFmtId="2" fontId="3" fillId="4" borderId="1" xfId="0" applyNumberFormat="1" applyFont="1" applyFill="1" applyBorder="1" applyAlignment="1">
      <alignment horizontal="left" wrapText="1"/>
    </xf>
    <xf numFmtId="2" fontId="5" fillId="8" borderId="1" xfId="0" applyNumberFormat="1" applyFont="1" applyFill="1" applyBorder="1" applyAlignment="1">
      <alignment horizontal="left" wrapText="1"/>
    </xf>
    <xf numFmtId="2" fontId="1" fillId="9" borderId="1" xfId="0" applyNumberFormat="1" applyFont="1" applyFill="1" applyBorder="1" applyAlignment="1">
      <alignment horizontal="left" wrapText="1"/>
    </xf>
    <xf numFmtId="2" fontId="6" fillId="5" borderId="1" xfId="0" applyNumberFormat="1" applyFont="1" applyFill="1" applyBorder="1" applyAlignment="1">
      <alignment horizontal="left" wrapText="1"/>
    </xf>
    <xf numFmtId="2" fontId="7" fillId="8" borderId="1" xfId="0" applyNumberFormat="1" applyFont="1" applyFill="1" applyBorder="1" applyAlignment="1">
      <alignment horizontal="left" wrapText="1"/>
    </xf>
    <xf numFmtId="2" fontId="5" fillId="9" borderId="1" xfId="0" applyNumberFormat="1" applyFont="1" applyFill="1" applyBorder="1" applyAlignment="1">
      <alignment horizontal="left" wrapText="1"/>
    </xf>
    <xf numFmtId="2" fontId="5" fillId="5" borderId="1" xfId="0" applyNumberFormat="1" applyFont="1" applyFill="1" applyBorder="1" applyAlignment="1">
      <alignment horizontal="left" wrapText="1"/>
    </xf>
    <xf numFmtId="2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9"/>
  <sheetViews>
    <sheetView tabSelected="1" topLeftCell="A304" workbookViewId="0">
      <selection activeCell="A313" sqref="A313"/>
    </sheetView>
  </sheetViews>
  <sheetFormatPr defaultRowHeight="15" x14ac:dyDescent="0.25"/>
  <cols>
    <col min="1" max="1" width="45.7109375" style="41" customWidth="1"/>
    <col min="2" max="2" width="5" style="1" bestFit="1" customWidth="1"/>
    <col min="3" max="3" width="7.85546875" style="10" bestFit="1" customWidth="1"/>
    <col min="4" max="4" width="8.85546875" style="10" bestFit="1" customWidth="1"/>
    <col min="5" max="5" width="13.42578125" style="10" bestFit="1" customWidth="1"/>
    <col min="6" max="6" width="7" style="1" bestFit="1" customWidth="1"/>
    <col min="7" max="7" width="8.85546875" style="10" bestFit="1" customWidth="1"/>
    <col min="8" max="8" width="12.5703125" style="10" bestFit="1" customWidth="1"/>
    <col min="9" max="9" width="8.85546875" style="10" bestFit="1" customWidth="1"/>
    <col min="10" max="10" width="13.140625" style="10" bestFit="1" customWidth="1"/>
    <col min="13" max="13" width="10" style="9" hidden="1" customWidth="1"/>
  </cols>
  <sheetData>
    <row r="1" spans="1:13" x14ac:dyDescent="0.25">
      <c r="A1" s="30" t="s">
        <v>0</v>
      </c>
      <c r="B1" s="2" t="s">
        <v>49</v>
      </c>
      <c r="C1" s="11" t="s">
        <v>50</v>
      </c>
      <c r="D1" s="11" t="s">
        <v>51</v>
      </c>
      <c r="E1" s="11" t="s">
        <v>52</v>
      </c>
      <c r="F1" s="2" t="s">
        <v>53</v>
      </c>
      <c r="G1" s="11" t="s">
        <v>54</v>
      </c>
      <c r="H1" s="11" t="s">
        <v>55</v>
      </c>
      <c r="I1" s="11" t="s">
        <v>56</v>
      </c>
      <c r="J1" s="11" t="s">
        <v>57</v>
      </c>
      <c r="K1" s="3"/>
      <c r="L1" s="3"/>
      <c r="M1" s="9">
        <f>Parametry!B31/100*E369+Parametry!B31/100*E373+Parametry!B31/100*E375+Parametry!B31/100*E393+Parametry!B31/100*E408+Parametry!B31/100*E414+Parametry!B31/100*E418+Parametry!B31/100*E419+Parametry!B31/100*E420+Parametry!B31/100*E423+Parametry!B31/100*E427+Parametry!B31/100*E435+Parametry!B31/100*E437+Parametry!B31/100*E449+Parametry!B32/100*E451+Parametry!B31/100*E454+Parametry!B32/100*E469+Parametry!B32/100*E471+Parametry!B31/100*E474+Parametry!B31/100*E476+Parametry!B32/100*E483+Parametry!B32/100*E485</f>
        <v>0</v>
      </c>
    </row>
    <row r="2" spans="1:13" x14ac:dyDescent="0.25">
      <c r="A2" s="31" t="s">
        <v>58</v>
      </c>
      <c r="B2" s="12" t="s">
        <v>15</v>
      </c>
      <c r="C2" s="13"/>
      <c r="D2" s="13"/>
      <c r="E2" s="13"/>
      <c r="F2" s="12" t="s">
        <v>15</v>
      </c>
      <c r="G2" s="13"/>
      <c r="H2" s="13"/>
      <c r="I2" s="13"/>
      <c r="J2" s="13"/>
      <c r="K2" s="3"/>
      <c r="L2" s="3"/>
      <c r="M2" s="9">
        <f>M1+Parametry!B32/100*E486+Parametry!B32/100*E488+Parametry!B32/100*E490+Parametry!B31/100*E492+Parametry!B32/100*E493+Parametry!B31/100*E495+Parametry!B31/100*E497+Parametry!B32/100*E509+Parametry!B31/100*E511+Parametry!B31/100*E513+Parametry!B31/100*E515+Parametry!B31/100*E517+Parametry!B31/100*E535+Parametry!B31/100*E536+Parametry!B31/100*E538+Parametry!B31/100*E540+Parametry!B31/100*E542+Parametry!B31/100*E543+Parametry!B31/100*E544+Parametry!B31/100*E545+Parametry!B31/100*E547+Parametry!B31/100*E548</f>
        <v>0</v>
      </c>
    </row>
    <row r="3" spans="1:13" ht="26.25" x14ac:dyDescent="0.25">
      <c r="A3" s="31" t="s">
        <v>59</v>
      </c>
      <c r="B3" s="12" t="s">
        <v>15</v>
      </c>
      <c r="C3" s="13"/>
      <c r="D3" s="13"/>
      <c r="E3" s="13"/>
      <c r="F3" s="12" t="s">
        <v>15</v>
      </c>
      <c r="G3" s="13"/>
      <c r="H3" s="13"/>
      <c r="I3" s="13"/>
      <c r="J3" s="13"/>
      <c r="K3" s="3"/>
      <c r="L3" s="3"/>
      <c r="M3" s="9">
        <f>M2+Parametry!B31/100*E549+Parametry!B31/100*E550+Parametry!B31/100*E554+Parametry!B31/100*E555+Parametry!B31/100*E556+Parametry!B31/100*E557+Parametry!B31/100*E559+Parametry!B31/100*E560+Parametry!B31/100*E561+Parametry!B31/100*E562+Parametry!B31/100*E564+Parametry!B31/100*E566+Parametry!B31/100*E570+Parametry!B31/100*E571+Parametry!B31/100*E572+Parametry!B31/100*E574+Parametry!B31/100*E576+Parametry!B31/100*E578+Parametry!B31/100*E580+Parametry!B31/100*E582+Parametry!B33/100*E584+Parametry!B31/100*E586</f>
        <v>0</v>
      </c>
    </row>
    <row r="4" spans="1:13" x14ac:dyDescent="0.25">
      <c r="A4" s="32" t="s">
        <v>60</v>
      </c>
      <c r="B4" s="4" t="s">
        <v>15</v>
      </c>
      <c r="C4" s="14"/>
      <c r="D4" s="14"/>
      <c r="E4" s="14"/>
      <c r="F4" s="4" t="s">
        <v>15</v>
      </c>
      <c r="G4" s="14"/>
      <c r="H4" s="14"/>
      <c r="I4" s="14"/>
      <c r="J4" s="14"/>
      <c r="K4" s="3"/>
      <c r="L4" s="3"/>
    </row>
    <row r="5" spans="1:13" x14ac:dyDescent="0.25">
      <c r="A5" s="33" t="s">
        <v>15</v>
      </c>
      <c r="B5" s="7" t="s">
        <v>15</v>
      </c>
      <c r="C5" s="15"/>
      <c r="D5" s="15"/>
      <c r="E5" s="15"/>
      <c r="F5" s="7" t="s">
        <v>15</v>
      </c>
      <c r="G5" s="15"/>
      <c r="H5" s="15"/>
      <c r="I5" s="15"/>
      <c r="J5" s="15"/>
      <c r="K5" s="3"/>
      <c r="L5" s="3"/>
    </row>
    <row r="6" spans="1:13" x14ac:dyDescent="0.25">
      <c r="A6" s="34" t="s">
        <v>61</v>
      </c>
      <c r="B6" s="5" t="s">
        <v>15</v>
      </c>
      <c r="C6" s="16"/>
      <c r="D6" s="16"/>
      <c r="E6" s="16"/>
      <c r="F6" s="5" t="s">
        <v>15</v>
      </c>
      <c r="G6" s="16"/>
      <c r="H6" s="16"/>
      <c r="I6" s="16"/>
      <c r="J6" s="16"/>
      <c r="K6" s="3"/>
      <c r="L6" s="3"/>
    </row>
    <row r="7" spans="1:13" x14ac:dyDescent="0.25">
      <c r="A7" s="31" t="s">
        <v>62</v>
      </c>
      <c r="B7" s="12" t="s">
        <v>15</v>
      </c>
      <c r="C7" s="13"/>
      <c r="D7" s="13"/>
      <c r="E7" s="13"/>
      <c r="F7" s="12" t="s">
        <v>15</v>
      </c>
      <c r="G7" s="13"/>
      <c r="H7" s="13"/>
      <c r="I7" s="13"/>
      <c r="J7" s="13"/>
      <c r="K7" s="3"/>
      <c r="L7" s="3"/>
    </row>
    <row r="8" spans="1:13" ht="24.75" x14ac:dyDescent="0.25">
      <c r="A8" s="33" t="s">
        <v>63</v>
      </c>
      <c r="B8" s="7" t="s">
        <v>64</v>
      </c>
      <c r="C8" s="15">
        <v>1</v>
      </c>
      <c r="D8" s="15"/>
      <c r="E8" s="15">
        <f>C8*D8</f>
        <v>0</v>
      </c>
      <c r="F8" s="7" t="s">
        <v>15</v>
      </c>
      <c r="G8" s="15"/>
      <c r="H8" s="15">
        <f>C8*G8</f>
        <v>0</v>
      </c>
      <c r="I8" s="15">
        <f t="shared" ref="I8:I16" si="0">D8+G8</f>
        <v>0</v>
      </c>
      <c r="J8" s="15">
        <f t="shared" ref="J8:J16" si="1">E8+H8</f>
        <v>0</v>
      </c>
      <c r="K8" s="3"/>
      <c r="L8" s="3"/>
    </row>
    <row r="9" spans="1:13" x14ac:dyDescent="0.25">
      <c r="A9" s="33" t="s">
        <v>65</v>
      </c>
      <c r="B9" s="7" t="s">
        <v>64</v>
      </c>
      <c r="C9" s="15">
        <v>2</v>
      </c>
      <c r="D9" s="15"/>
      <c r="E9" s="15">
        <f>C9*D9</f>
        <v>0</v>
      </c>
      <c r="F9" s="7" t="s">
        <v>15</v>
      </c>
      <c r="G9" s="15"/>
      <c r="H9" s="15">
        <f>C9*G9</f>
        <v>0</v>
      </c>
      <c r="I9" s="15">
        <f t="shared" si="0"/>
        <v>0</v>
      </c>
      <c r="J9" s="15">
        <f t="shared" si="1"/>
        <v>0</v>
      </c>
      <c r="K9" s="3"/>
      <c r="L9" s="3"/>
    </row>
    <row r="10" spans="1:13" x14ac:dyDescent="0.25">
      <c r="A10" s="33" t="s">
        <v>15</v>
      </c>
      <c r="B10" s="7" t="s">
        <v>15</v>
      </c>
      <c r="C10" s="15"/>
      <c r="D10" s="15"/>
      <c r="E10" s="15"/>
      <c r="F10" s="7" t="s">
        <v>15</v>
      </c>
      <c r="G10" s="15"/>
      <c r="H10" s="15"/>
      <c r="I10" s="15"/>
      <c r="J10" s="15"/>
      <c r="K10" s="3"/>
      <c r="L10" s="3"/>
    </row>
    <row r="11" spans="1:13" x14ac:dyDescent="0.25">
      <c r="A11" s="33" t="s">
        <v>66</v>
      </c>
      <c r="B11" s="7" t="s">
        <v>64</v>
      </c>
      <c r="C11" s="15">
        <v>1</v>
      </c>
      <c r="D11" s="15"/>
      <c r="E11" s="15">
        <f>C11*D11</f>
        <v>0</v>
      </c>
      <c r="F11" s="7" t="s">
        <v>15</v>
      </c>
      <c r="G11" s="15"/>
      <c r="H11" s="15">
        <f>C11*G11</f>
        <v>0</v>
      </c>
      <c r="I11" s="15">
        <f t="shared" si="0"/>
        <v>0</v>
      </c>
      <c r="J11" s="15">
        <f t="shared" si="1"/>
        <v>0</v>
      </c>
      <c r="K11" s="3"/>
      <c r="L11" s="3"/>
    </row>
    <row r="12" spans="1:13" x14ac:dyDescent="0.25">
      <c r="A12" s="33" t="s">
        <v>67</v>
      </c>
      <c r="B12" s="7" t="s">
        <v>64</v>
      </c>
      <c r="C12" s="15">
        <v>4</v>
      </c>
      <c r="D12" s="15"/>
      <c r="E12" s="15">
        <f>C12*D12</f>
        <v>0</v>
      </c>
      <c r="F12" s="7" t="s">
        <v>15</v>
      </c>
      <c r="G12" s="15"/>
      <c r="H12" s="15">
        <f>C12*G12</f>
        <v>0</v>
      </c>
      <c r="I12" s="15">
        <f t="shared" si="0"/>
        <v>0</v>
      </c>
      <c r="J12" s="15">
        <f t="shared" si="1"/>
        <v>0</v>
      </c>
      <c r="K12" s="3"/>
      <c r="L12" s="3"/>
    </row>
    <row r="13" spans="1:13" x14ac:dyDescent="0.25">
      <c r="A13" s="33" t="s">
        <v>15</v>
      </c>
      <c r="B13" s="7" t="s">
        <v>15</v>
      </c>
      <c r="C13" s="15"/>
      <c r="D13" s="15"/>
      <c r="E13" s="15"/>
      <c r="F13" s="7" t="s">
        <v>15</v>
      </c>
      <c r="G13" s="15"/>
      <c r="H13" s="15"/>
      <c r="I13" s="15"/>
      <c r="J13" s="15"/>
      <c r="K13" s="3"/>
      <c r="L13" s="3"/>
    </row>
    <row r="14" spans="1:13" x14ac:dyDescent="0.25">
      <c r="A14" s="33" t="s">
        <v>68</v>
      </c>
      <c r="B14" s="7" t="s">
        <v>64</v>
      </c>
      <c r="C14" s="15">
        <v>7</v>
      </c>
      <c r="D14" s="15"/>
      <c r="E14" s="15">
        <f>C14*D14</f>
        <v>0</v>
      </c>
      <c r="F14" s="7" t="s">
        <v>15</v>
      </c>
      <c r="G14" s="15"/>
      <c r="H14" s="15">
        <f>C14*G14</f>
        <v>0</v>
      </c>
      <c r="I14" s="15">
        <f t="shared" si="0"/>
        <v>0</v>
      </c>
      <c r="J14" s="15">
        <f t="shared" si="1"/>
        <v>0</v>
      </c>
      <c r="K14" s="3"/>
      <c r="L14" s="3"/>
    </row>
    <row r="15" spans="1:13" x14ac:dyDescent="0.25">
      <c r="A15" s="33" t="s">
        <v>69</v>
      </c>
      <c r="B15" s="7" t="s">
        <v>64</v>
      </c>
      <c r="C15" s="15">
        <v>1</v>
      </c>
      <c r="D15" s="15"/>
      <c r="E15" s="15">
        <f>C15*D15</f>
        <v>0</v>
      </c>
      <c r="F15" s="7" t="s">
        <v>15</v>
      </c>
      <c r="G15" s="15"/>
      <c r="H15" s="15">
        <f>C15*G15</f>
        <v>0</v>
      </c>
      <c r="I15" s="15">
        <f t="shared" si="0"/>
        <v>0</v>
      </c>
      <c r="J15" s="15">
        <f t="shared" si="1"/>
        <v>0</v>
      </c>
      <c r="K15" s="3"/>
      <c r="L15" s="3"/>
    </row>
    <row r="16" spans="1:13" x14ac:dyDescent="0.25">
      <c r="A16" s="33" t="s">
        <v>70</v>
      </c>
      <c r="B16" s="7" t="s">
        <v>64</v>
      </c>
      <c r="C16" s="15">
        <v>1</v>
      </c>
      <c r="D16" s="15"/>
      <c r="E16" s="15">
        <f>C16*D16</f>
        <v>0</v>
      </c>
      <c r="F16" s="7" t="s">
        <v>15</v>
      </c>
      <c r="G16" s="15"/>
      <c r="H16" s="15">
        <f>C16*G16</f>
        <v>0</v>
      </c>
      <c r="I16" s="15">
        <f t="shared" si="0"/>
        <v>0</v>
      </c>
      <c r="J16" s="15">
        <f t="shared" si="1"/>
        <v>0</v>
      </c>
      <c r="K16" s="3"/>
      <c r="L16" s="3"/>
    </row>
    <row r="17" spans="1:12" x14ac:dyDescent="0.25">
      <c r="A17" s="34" t="s">
        <v>71</v>
      </c>
      <c r="B17" s="5" t="s">
        <v>15</v>
      </c>
      <c r="C17" s="16"/>
      <c r="D17" s="16"/>
      <c r="E17" s="16">
        <f>SUM(E7:E16)</f>
        <v>0</v>
      </c>
      <c r="F17" s="5" t="s">
        <v>15</v>
      </c>
      <c r="G17" s="16"/>
      <c r="H17" s="16">
        <f>SUM(H7:H16)</f>
        <v>0</v>
      </c>
      <c r="I17" s="16"/>
      <c r="J17" s="16">
        <f>SUM(J7:J16)</f>
        <v>0</v>
      </c>
      <c r="K17" s="3"/>
      <c r="L17" s="3"/>
    </row>
    <row r="18" spans="1:12" x14ac:dyDescent="0.25">
      <c r="A18" s="33" t="s">
        <v>15</v>
      </c>
      <c r="B18" s="7" t="s">
        <v>15</v>
      </c>
      <c r="C18" s="15"/>
      <c r="D18" s="15"/>
      <c r="E18" s="15"/>
      <c r="F18" s="7" t="s">
        <v>15</v>
      </c>
      <c r="G18" s="15"/>
      <c r="H18" s="15"/>
      <c r="I18" s="15"/>
      <c r="J18" s="15"/>
      <c r="K18" s="3"/>
      <c r="L18" s="3"/>
    </row>
    <row r="19" spans="1:12" x14ac:dyDescent="0.25">
      <c r="A19" s="34" t="s">
        <v>72</v>
      </c>
      <c r="B19" s="5" t="s">
        <v>15</v>
      </c>
      <c r="C19" s="16"/>
      <c r="D19" s="16"/>
      <c r="E19" s="16"/>
      <c r="F19" s="5" t="s">
        <v>15</v>
      </c>
      <c r="G19" s="16"/>
      <c r="H19" s="16"/>
      <c r="I19" s="16"/>
      <c r="J19" s="16"/>
      <c r="K19" s="3"/>
      <c r="L19" s="3"/>
    </row>
    <row r="20" spans="1:12" x14ac:dyDescent="0.25">
      <c r="A20" s="31" t="s">
        <v>73</v>
      </c>
      <c r="B20" s="12" t="s">
        <v>15</v>
      </c>
      <c r="C20" s="13"/>
      <c r="D20" s="13"/>
      <c r="E20" s="13"/>
      <c r="F20" s="12" t="s">
        <v>15</v>
      </c>
      <c r="G20" s="13"/>
      <c r="H20" s="13"/>
      <c r="I20" s="13"/>
      <c r="J20" s="13"/>
      <c r="K20" s="3"/>
      <c r="L20" s="3"/>
    </row>
    <row r="21" spans="1:12" ht="36.75" x14ac:dyDescent="0.25">
      <c r="A21" s="33" t="s">
        <v>74</v>
      </c>
      <c r="B21" s="7" t="s">
        <v>64</v>
      </c>
      <c r="C21" s="15">
        <v>1</v>
      </c>
      <c r="D21" s="15"/>
      <c r="E21" s="15">
        <f>C21*D21</f>
        <v>0</v>
      </c>
      <c r="F21" s="7" t="s">
        <v>15</v>
      </c>
      <c r="G21" s="15"/>
      <c r="H21" s="15">
        <f>C21*G21</f>
        <v>0</v>
      </c>
      <c r="I21" s="15">
        <f t="shared" ref="I21:J21" si="2">D21+G21</f>
        <v>0</v>
      </c>
      <c r="J21" s="15">
        <f t="shared" si="2"/>
        <v>0</v>
      </c>
      <c r="K21" s="3"/>
      <c r="L21" s="3"/>
    </row>
    <row r="22" spans="1:12" x14ac:dyDescent="0.25">
      <c r="A22" s="33" t="s">
        <v>15</v>
      </c>
      <c r="B22" s="7" t="s">
        <v>15</v>
      </c>
      <c r="C22" s="15"/>
      <c r="D22" s="15"/>
      <c r="E22" s="15"/>
      <c r="F22" s="7" t="s">
        <v>15</v>
      </c>
      <c r="G22" s="15"/>
      <c r="H22" s="15"/>
      <c r="I22" s="15"/>
      <c r="J22" s="15"/>
      <c r="K22" s="3"/>
      <c r="L22" s="3"/>
    </row>
    <row r="23" spans="1:12" x14ac:dyDescent="0.25">
      <c r="A23" s="31" t="s">
        <v>75</v>
      </c>
      <c r="B23" s="12" t="s">
        <v>15</v>
      </c>
      <c r="C23" s="13"/>
      <c r="D23" s="13"/>
      <c r="E23" s="13"/>
      <c r="F23" s="12" t="s">
        <v>15</v>
      </c>
      <c r="G23" s="13"/>
      <c r="H23" s="13"/>
      <c r="I23" s="13"/>
      <c r="J23" s="13"/>
      <c r="K23" s="3"/>
      <c r="L23" s="3"/>
    </row>
    <row r="24" spans="1:12" ht="24.75" x14ac:dyDescent="0.25">
      <c r="A24" s="33" t="s">
        <v>76</v>
      </c>
      <c r="B24" s="7" t="s">
        <v>64</v>
      </c>
      <c r="C24" s="15">
        <v>1</v>
      </c>
      <c r="D24" s="15"/>
      <c r="E24" s="15">
        <f>C24*D24</f>
        <v>0</v>
      </c>
      <c r="F24" s="7" t="s">
        <v>15</v>
      </c>
      <c r="G24" s="15"/>
      <c r="H24" s="15">
        <f>C24*G24</f>
        <v>0</v>
      </c>
      <c r="I24" s="15">
        <f>D24+G24</f>
        <v>0</v>
      </c>
      <c r="J24" s="15">
        <f>E24+H24</f>
        <v>0</v>
      </c>
      <c r="K24" s="3"/>
      <c r="L24" s="3"/>
    </row>
    <row r="25" spans="1:12" x14ac:dyDescent="0.25">
      <c r="A25" s="33" t="s">
        <v>15</v>
      </c>
      <c r="B25" s="7" t="s">
        <v>15</v>
      </c>
      <c r="C25" s="15"/>
      <c r="D25" s="15"/>
      <c r="E25" s="15"/>
      <c r="F25" s="7" t="s">
        <v>15</v>
      </c>
      <c r="G25" s="15"/>
      <c r="H25" s="15"/>
      <c r="I25" s="15"/>
      <c r="J25" s="15"/>
      <c r="K25" s="3"/>
      <c r="L25" s="3"/>
    </row>
    <row r="26" spans="1:12" x14ac:dyDescent="0.25">
      <c r="A26" s="31" t="s">
        <v>77</v>
      </c>
      <c r="B26" s="12" t="s">
        <v>15</v>
      </c>
      <c r="C26" s="13"/>
      <c r="D26" s="13"/>
      <c r="E26" s="13"/>
      <c r="F26" s="12" t="s">
        <v>15</v>
      </c>
      <c r="G26" s="13"/>
      <c r="H26" s="13"/>
      <c r="I26" s="13"/>
      <c r="J26" s="13"/>
      <c r="K26" s="3"/>
      <c r="L26" s="3"/>
    </row>
    <row r="27" spans="1:12" x14ac:dyDescent="0.25">
      <c r="A27" s="33" t="s">
        <v>78</v>
      </c>
      <c r="B27" s="7" t="s">
        <v>64</v>
      </c>
      <c r="C27" s="15">
        <v>1</v>
      </c>
      <c r="D27" s="15"/>
      <c r="E27" s="15">
        <f>C27*D27</f>
        <v>0</v>
      </c>
      <c r="F27" s="7" t="s">
        <v>15</v>
      </c>
      <c r="G27" s="15"/>
      <c r="H27" s="15">
        <f>C27*G27</f>
        <v>0</v>
      </c>
      <c r="I27" s="15">
        <f>D27+G27</f>
        <v>0</v>
      </c>
      <c r="J27" s="15">
        <f>E27+H27</f>
        <v>0</v>
      </c>
      <c r="K27" s="3"/>
      <c r="L27" s="3"/>
    </row>
    <row r="28" spans="1:12" x14ac:dyDescent="0.25">
      <c r="A28" s="33" t="s">
        <v>15</v>
      </c>
      <c r="B28" s="7" t="s">
        <v>15</v>
      </c>
      <c r="C28" s="15"/>
      <c r="D28" s="15"/>
      <c r="E28" s="15"/>
      <c r="F28" s="7" t="s">
        <v>15</v>
      </c>
      <c r="G28" s="15"/>
      <c r="H28" s="15"/>
      <c r="I28" s="15"/>
      <c r="J28" s="15"/>
      <c r="K28" s="3"/>
      <c r="L28" s="3"/>
    </row>
    <row r="29" spans="1:12" x14ac:dyDescent="0.25">
      <c r="A29" s="31" t="s">
        <v>79</v>
      </c>
      <c r="B29" s="12" t="s">
        <v>15</v>
      </c>
      <c r="C29" s="13"/>
      <c r="D29" s="13"/>
      <c r="E29" s="13"/>
      <c r="F29" s="12" t="s">
        <v>15</v>
      </c>
      <c r="G29" s="13"/>
      <c r="H29" s="13"/>
      <c r="I29" s="13"/>
      <c r="J29" s="13"/>
      <c r="K29" s="3"/>
      <c r="L29" s="3"/>
    </row>
    <row r="30" spans="1:12" x14ac:dyDescent="0.25">
      <c r="A30" s="33" t="s">
        <v>80</v>
      </c>
      <c r="B30" s="7" t="s">
        <v>64</v>
      </c>
      <c r="C30" s="15">
        <v>1</v>
      </c>
      <c r="D30" s="15"/>
      <c r="E30" s="15">
        <f>C30*D30</f>
        <v>0</v>
      </c>
      <c r="F30" s="7" t="s">
        <v>15</v>
      </c>
      <c r="G30" s="15"/>
      <c r="H30" s="15">
        <f>C30*G30</f>
        <v>0</v>
      </c>
      <c r="I30" s="15">
        <f>D30+G30</f>
        <v>0</v>
      </c>
      <c r="J30" s="15">
        <f>E30+H30</f>
        <v>0</v>
      </c>
      <c r="K30" s="3"/>
      <c r="L30" s="3"/>
    </row>
    <row r="31" spans="1:12" x14ac:dyDescent="0.25">
      <c r="A31" s="33" t="s">
        <v>15</v>
      </c>
      <c r="B31" s="7" t="s">
        <v>15</v>
      </c>
      <c r="C31" s="15"/>
      <c r="D31" s="15"/>
      <c r="E31" s="15"/>
      <c r="F31" s="7" t="s">
        <v>15</v>
      </c>
      <c r="G31" s="15"/>
      <c r="H31" s="15"/>
      <c r="I31" s="15"/>
      <c r="J31" s="15"/>
      <c r="K31" s="3"/>
      <c r="L31" s="3"/>
    </row>
    <row r="32" spans="1:12" x14ac:dyDescent="0.25">
      <c r="A32" s="31" t="s">
        <v>81</v>
      </c>
      <c r="B32" s="12" t="s">
        <v>15</v>
      </c>
      <c r="C32" s="13"/>
      <c r="D32" s="13"/>
      <c r="E32" s="13"/>
      <c r="F32" s="12" t="s">
        <v>15</v>
      </c>
      <c r="G32" s="13"/>
      <c r="H32" s="13"/>
      <c r="I32" s="13"/>
      <c r="J32" s="13"/>
      <c r="K32" s="3"/>
      <c r="L32" s="3"/>
    </row>
    <row r="33" spans="1:12" ht="48.75" x14ac:dyDescent="0.25">
      <c r="A33" s="33" t="s">
        <v>82</v>
      </c>
      <c r="B33" s="7" t="s">
        <v>64</v>
      </c>
      <c r="C33" s="15">
        <v>1</v>
      </c>
      <c r="D33" s="15"/>
      <c r="E33" s="15">
        <f>C33*D33</f>
        <v>0</v>
      </c>
      <c r="F33" s="7" t="s">
        <v>15</v>
      </c>
      <c r="G33" s="15"/>
      <c r="H33" s="15">
        <f>C33*G33</f>
        <v>0</v>
      </c>
      <c r="I33" s="15">
        <f>D33+G33</f>
        <v>0</v>
      </c>
      <c r="J33" s="15">
        <f>E33+H33</f>
        <v>0</v>
      </c>
      <c r="K33" s="3"/>
      <c r="L33" s="3"/>
    </row>
    <row r="34" spans="1:12" x14ac:dyDescent="0.25">
      <c r="A34" s="33" t="s">
        <v>15</v>
      </c>
      <c r="B34" s="7" t="s">
        <v>15</v>
      </c>
      <c r="C34" s="15"/>
      <c r="D34" s="15"/>
      <c r="E34" s="15"/>
      <c r="F34" s="7" t="s">
        <v>15</v>
      </c>
      <c r="G34" s="15"/>
      <c r="H34" s="15"/>
      <c r="I34" s="15"/>
      <c r="J34" s="15"/>
      <c r="K34" s="3"/>
      <c r="L34" s="3"/>
    </row>
    <row r="35" spans="1:12" x14ac:dyDescent="0.25">
      <c r="A35" s="31" t="s">
        <v>83</v>
      </c>
      <c r="B35" s="12" t="s">
        <v>15</v>
      </c>
      <c r="C35" s="13"/>
      <c r="D35" s="13"/>
      <c r="E35" s="13"/>
      <c r="F35" s="12" t="s">
        <v>15</v>
      </c>
      <c r="G35" s="13"/>
      <c r="H35" s="13"/>
      <c r="I35" s="13"/>
      <c r="J35" s="13"/>
      <c r="K35" s="3"/>
      <c r="L35" s="3"/>
    </row>
    <row r="36" spans="1:12" x14ac:dyDescent="0.25">
      <c r="A36" s="33" t="s">
        <v>84</v>
      </c>
      <c r="B36" s="7" t="s">
        <v>64</v>
      </c>
      <c r="C36" s="15">
        <v>1</v>
      </c>
      <c r="D36" s="15"/>
      <c r="E36" s="15">
        <f>C36*D36</f>
        <v>0</v>
      </c>
      <c r="F36" s="7" t="s">
        <v>15</v>
      </c>
      <c r="G36" s="15"/>
      <c r="H36" s="15">
        <f>C36*G36</f>
        <v>0</v>
      </c>
      <c r="I36" s="15">
        <f>D36+G36</f>
        <v>0</v>
      </c>
      <c r="J36" s="15">
        <f>E36+H36</f>
        <v>0</v>
      </c>
      <c r="K36" s="3"/>
      <c r="L36" s="3"/>
    </row>
    <row r="37" spans="1:12" x14ac:dyDescent="0.25">
      <c r="A37" s="33" t="s">
        <v>15</v>
      </c>
      <c r="B37" s="7" t="s">
        <v>15</v>
      </c>
      <c r="C37" s="15"/>
      <c r="D37" s="15"/>
      <c r="E37" s="15"/>
      <c r="F37" s="7" t="s">
        <v>15</v>
      </c>
      <c r="G37" s="15"/>
      <c r="H37" s="15"/>
      <c r="I37" s="15"/>
      <c r="J37" s="15"/>
      <c r="K37" s="3"/>
      <c r="L37" s="3"/>
    </row>
    <row r="38" spans="1:12" x14ac:dyDescent="0.25">
      <c r="A38" s="31" t="s">
        <v>85</v>
      </c>
      <c r="B38" s="12" t="s">
        <v>15</v>
      </c>
      <c r="C38" s="13"/>
      <c r="D38" s="13"/>
      <c r="E38" s="13"/>
      <c r="F38" s="12" t="s">
        <v>15</v>
      </c>
      <c r="G38" s="13"/>
      <c r="H38" s="13"/>
      <c r="I38" s="13"/>
      <c r="J38" s="13"/>
      <c r="K38" s="3"/>
      <c r="L38" s="3"/>
    </row>
    <row r="39" spans="1:12" x14ac:dyDescent="0.25">
      <c r="A39" s="33" t="s">
        <v>86</v>
      </c>
      <c r="B39" s="7" t="s">
        <v>64</v>
      </c>
      <c r="C39" s="15">
        <v>1</v>
      </c>
      <c r="D39" s="15"/>
      <c r="E39" s="15">
        <f>C39*D39</f>
        <v>0</v>
      </c>
      <c r="F39" s="7" t="s">
        <v>15</v>
      </c>
      <c r="G39" s="15"/>
      <c r="H39" s="15">
        <f>C39*G39</f>
        <v>0</v>
      </c>
      <c r="I39" s="15">
        <f>D39+G39</f>
        <v>0</v>
      </c>
      <c r="J39" s="15">
        <f>E39+H39</f>
        <v>0</v>
      </c>
      <c r="K39" s="3"/>
      <c r="L39" s="3"/>
    </row>
    <row r="40" spans="1:12" x14ac:dyDescent="0.25">
      <c r="A40" s="33" t="s">
        <v>15</v>
      </c>
      <c r="B40" s="7" t="s">
        <v>15</v>
      </c>
      <c r="C40" s="15"/>
      <c r="D40" s="15"/>
      <c r="E40" s="15"/>
      <c r="F40" s="7" t="s">
        <v>15</v>
      </c>
      <c r="G40" s="15"/>
      <c r="H40" s="15"/>
      <c r="I40" s="15"/>
      <c r="J40" s="15"/>
      <c r="K40" s="3"/>
      <c r="L40" s="3"/>
    </row>
    <row r="41" spans="1:12" x14ac:dyDescent="0.25">
      <c r="A41" s="31" t="s">
        <v>87</v>
      </c>
      <c r="B41" s="12" t="s">
        <v>15</v>
      </c>
      <c r="C41" s="13"/>
      <c r="D41" s="13"/>
      <c r="E41" s="13"/>
      <c r="F41" s="12" t="s">
        <v>15</v>
      </c>
      <c r="G41" s="13"/>
      <c r="H41" s="13"/>
      <c r="I41" s="13"/>
      <c r="J41" s="13"/>
      <c r="K41" s="3"/>
      <c r="L41" s="3"/>
    </row>
    <row r="42" spans="1:12" ht="24.75" x14ac:dyDescent="0.25">
      <c r="A42" s="33" t="s">
        <v>88</v>
      </c>
      <c r="B42" s="7" t="s">
        <v>64</v>
      </c>
      <c r="C42" s="15">
        <v>1</v>
      </c>
      <c r="D42" s="15"/>
      <c r="E42" s="15">
        <f>C42*D42</f>
        <v>0</v>
      </c>
      <c r="F42" s="7" t="s">
        <v>15</v>
      </c>
      <c r="G42" s="15"/>
      <c r="H42" s="15">
        <f>C42*G42</f>
        <v>0</v>
      </c>
      <c r="I42" s="15">
        <f>D42+G42</f>
        <v>0</v>
      </c>
      <c r="J42" s="15">
        <f>E42+H42</f>
        <v>0</v>
      </c>
      <c r="K42" s="3"/>
      <c r="L42" s="3"/>
    </row>
    <row r="43" spans="1:12" x14ac:dyDescent="0.25">
      <c r="A43" s="33" t="s">
        <v>15</v>
      </c>
      <c r="B43" s="7" t="s">
        <v>15</v>
      </c>
      <c r="C43" s="15"/>
      <c r="D43" s="15"/>
      <c r="E43" s="15"/>
      <c r="F43" s="7" t="s">
        <v>15</v>
      </c>
      <c r="G43" s="15"/>
      <c r="H43" s="15"/>
      <c r="I43" s="15"/>
      <c r="J43" s="15"/>
      <c r="K43" s="3"/>
      <c r="L43" s="3"/>
    </row>
    <row r="44" spans="1:12" x14ac:dyDescent="0.25">
      <c r="A44" s="31" t="s">
        <v>61</v>
      </c>
      <c r="B44" s="12" t="s">
        <v>15</v>
      </c>
      <c r="C44" s="13"/>
      <c r="D44" s="13"/>
      <c r="E44" s="13"/>
      <c r="F44" s="12" t="s">
        <v>15</v>
      </c>
      <c r="G44" s="13"/>
      <c r="H44" s="13"/>
      <c r="I44" s="13"/>
      <c r="J44" s="13"/>
      <c r="K44" s="3"/>
      <c r="L44" s="3"/>
    </row>
    <row r="45" spans="1:12" x14ac:dyDescent="0.25">
      <c r="A45" s="33" t="s">
        <v>89</v>
      </c>
      <c r="B45" s="7" t="s">
        <v>64</v>
      </c>
      <c r="C45" s="15">
        <v>1</v>
      </c>
      <c r="D45" s="15"/>
      <c r="E45" s="15">
        <f>C45*D45</f>
        <v>0</v>
      </c>
      <c r="F45" s="7" t="s">
        <v>15</v>
      </c>
      <c r="G45" s="15"/>
      <c r="H45" s="15">
        <f>C45*G45</f>
        <v>0</v>
      </c>
      <c r="I45" s="15">
        <f>D45+G45</f>
        <v>0</v>
      </c>
      <c r="J45" s="15">
        <f>E45+H45</f>
        <v>0</v>
      </c>
      <c r="K45" s="3"/>
      <c r="L45" s="3"/>
    </row>
    <row r="46" spans="1:12" x14ac:dyDescent="0.25">
      <c r="A46" s="34" t="s">
        <v>90</v>
      </c>
      <c r="B46" s="5" t="s">
        <v>15</v>
      </c>
      <c r="C46" s="16"/>
      <c r="D46" s="16"/>
      <c r="E46" s="16">
        <f>SUM(E20:E45)</f>
        <v>0</v>
      </c>
      <c r="F46" s="5" t="s">
        <v>15</v>
      </c>
      <c r="G46" s="16"/>
      <c r="H46" s="16">
        <f>SUM(H20:H45)</f>
        <v>0</v>
      </c>
      <c r="I46" s="16"/>
      <c r="J46" s="16">
        <f>SUM(J20:J45)</f>
        <v>0</v>
      </c>
      <c r="K46" s="3"/>
      <c r="L46" s="3"/>
    </row>
    <row r="47" spans="1:12" x14ac:dyDescent="0.25">
      <c r="A47" s="33" t="s">
        <v>15</v>
      </c>
      <c r="B47" s="7" t="s">
        <v>15</v>
      </c>
      <c r="C47" s="15"/>
      <c r="D47" s="15"/>
      <c r="E47" s="15"/>
      <c r="F47" s="7" t="s">
        <v>15</v>
      </c>
      <c r="G47" s="15"/>
      <c r="H47" s="15"/>
      <c r="I47" s="15"/>
      <c r="J47" s="15"/>
      <c r="K47" s="3"/>
      <c r="L47" s="3"/>
    </row>
    <row r="48" spans="1:12" x14ac:dyDescent="0.25">
      <c r="A48" s="34" t="s">
        <v>91</v>
      </c>
      <c r="B48" s="5" t="s">
        <v>15</v>
      </c>
      <c r="C48" s="16"/>
      <c r="D48" s="16"/>
      <c r="E48" s="16"/>
      <c r="F48" s="5" t="s">
        <v>15</v>
      </c>
      <c r="G48" s="16"/>
      <c r="H48" s="16"/>
      <c r="I48" s="16"/>
      <c r="J48" s="16"/>
      <c r="K48" s="3"/>
      <c r="L48" s="3"/>
    </row>
    <row r="49" spans="1:12" ht="36.75" x14ac:dyDescent="0.25">
      <c r="A49" s="33" t="s">
        <v>92</v>
      </c>
      <c r="B49" s="7" t="s">
        <v>15</v>
      </c>
      <c r="C49" s="15"/>
      <c r="D49" s="15"/>
      <c r="E49" s="15"/>
      <c r="F49" s="7" t="s">
        <v>15</v>
      </c>
      <c r="G49" s="15"/>
      <c r="H49" s="15"/>
      <c r="I49" s="15"/>
      <c r="J49" s="15"/>
      <c r="K49" s="3"/>
      <c r="L49" s="3"/>
    </row>
    <row r="50" spans="1:12" x14ac:dyDescent="0.25">
      <c r="A50" s="33" t="s">
        <v>93</v>
      </c>
      <c r="B50" s="7" t="s">
        <v>64</v>
      </c>
      <c r="C50" s="15">
        <v>1</v>
      </c>
      <c r="D50" s="15"/>
      <c r="E50" s="15">
        <f>C50*D50</f>
        <v>0</v>
      </c>
      <c r="F50" s="7" t="s">
        <v>15</v>
      </c>
      <c r="G50" s="15"/>
      <c r="H50" s="15">
        <f>C50*G50</f>
        <v>0</v>
      </c>
      <c r="I50" s="15">
        <f t="shared" ref="I50:I70" si="3">D50+G50</f>
        <v>0</v>
      </c>
      <c r="J50" s="15">
        <f t="shared" ref="J50:J70" si="4">E50+H50</f>
        <v>0</v>
      </c>
      <c r="K50" s="3"/>
      <c r="L50" s="3"/>
    </row>
    <row r="51" spans="1:12" x14ac:dyDescent="0.25">
      <c r="A51" s="33" t="s">
        <v>94</v>
      </c>
      <c r="B51" s="7" t="s">
        <v>15</v>
      </c>
      <c r="C51" s="15"/>
      <c r="D51" s="15"/>
      <c r="E51" s="15"/>
      <c r="F51" s="7" t="s">
        <v>15</v>
      </c>
      <c r="G51" s="15"/>
      <c r="H51" s="15"/>
      <c r="I51" s="15"/>
      <c r="J51" s="15"/>
      <c r="K51" s="3"/>
      <c r="L51" s="3"/>
    </row>
    <row r="52" spans="1:12" x14ac:dyDescent="0.25">
      <c r="A52" s="33" t="s">
        <v>93</v>
      </c>
      <c r="B52" s="7" t="s">
        <v>64</v>
      </c>
      <c r="C52" s="15">
        <v>1</v>
      </c>
      <c r="D52" s="15"/>
      <c r="E52" s="15">
        <f>C52*D52</f>
        <v>0</v>
      </c>
      <c r="F52" s="7" t="s">
        <v>15</v>
      </c>
      <c r="G52" s="15"/>
      <c r="H52" s="15">
        <f>C52*G52</f>
        <v>0</v>
      </c>
      <c r="I52" s="15">
        <f t="shared" si="3"/>
        <v>0</v>
      </c>
      <c r="J52" s="15">
        <f t="shared" si="4"/>
        <v>0</v>
      </c>
      <c r="K52" s="3"/>
      <c r="L52" s="3"/>
    </row>
    <row r="53" spans="1:12" x14ac:dyDescent="0.25">
      <c r="A53" s="33" t="s">
        <v>95</v>
      </c>
      <c r="B53" s="7" t="s">
        <v>15</v>
      </c>
      <c r="C53" s="15"/>
      <c r="D53" s="15"/>
      <c r="E53" s="15"/>
      <c r="F53" s="7" t="s">
        <v>15</v>
      </c>
      <c r="G53" s="15"/>
      <c r="H53" s="15"/>
      <c r="I53" s="15"/>
      <c r="J53" s="15"/>
      <c r="K53" s="3"/>
      <c r="L53" s="3"/>
    </row>
    <row r="54" spans="1:12" x14ac:dyDescent="0.25">
      <c r="A54" s="33" t="s">
        <v>93</v>
      </c>
      <c r="B54" s="7" t="s">
        <v>64</v>
      </c>
      <c r="C54" s="15">
        <v>1</v>
      </c>
      <c r="D54" s="15"/>
      <c r="E54" s="15">
        <f>C54*D54</f>
        <v>0</v>
      </c>
      <c r="F54" s="7" t="s">
        <v>15</v>
      </c>
      <c r="G54" s="15"/>
      <c r="H54" s="15">
        <f>C54*G54</f>
        <v>0</v>
      </c>
      <c r="I54" s="15">
        <f t="shared" si="3"/>
        <v>0</v>
      </c>
      <c r="J54" s="15">
        <f t="shared" si="4"/>
        <v>0</v>
      </c>
      <c r="K54" s="3"/>
      <c r="L54" s="3"/>
    </row>
    <row r="55" spans="1:12" ht="24.75" x14ac:dyDescent="0.25">
      <c r="A55" s="33" t="s">
        <v>96</v>
      </c>
      <c r="B55" s="7" t="s">
        <v>15</v>
      </c>
      <c r="C55" s="15"/>
      <c r="D55" s="15"/>
      <c r="E55" s="15"/>
      <c r="F55" s="7" t="s">
        <v>15</v>
      </c>
      <c r="G55" s="15"/>
      <c r="H55" s="15"/>
      <c r="I55" s="15"/>
      <c r="J55" s="15"/>
      <c r="K55" s="3"/>
      <c r="L55" s="3"/>
    </row>
    <row r="56" spans="1:12" x14ac:dyDescent="0.25">
      <c r="A56" s="33" t="s">
        <v>93</v>
      </c>
      <c r="B56" s="7" t="s">
        <v>64</v>
      </c>
      <c r="C56" s="15">
        <v>1</v>
      </c>
      <c r="D56" s="15"/>
      <c r="E56" s="15">
        <f>C56*D56</f>
        <v>0</v>
      </c>
      <c r="F56" s="7" t="s">
        <v>15</v>
      </c>
      <c r="G56" s="15"/>
      <c r="H56" s="15">
        <f>C56*G56</f>
        <v>0</v>
      </c>
      <c r="I56" s="15">
        <f t="shared" si="3"/>
        <v>0</v>
      </c>
      <c r="J56" s="15">
        <f t="shared" si="4"/>
        <v>0</v>
      </c>
      <c r="K56" s="3"/>
      <c r="L56" s="3"/>
    </row>
    <row r="57" spans="1:12" ht="24.75" x14ac:dyDescent="0.25">
      <c r="A57" s="33" t="s">
        <v>97</v>
      </c>
      <c r="B57" s="7" t="s">
        <v>15</v>
      </c>
      <c r="C57" s="15"/>
      <c r="D57" s="15"/>
      <c r="E57" s="15"/>
      <c r="F57" s="7" t="s">
        <v>15</v>
      </c>
      <c r="G57" s="15"/>
      <c r="H57" s="15"/>
      <c r="I57" s="15"/>
      <c r="J57" s="15"/>
      <c r="K57" s="3"/>
      <c r="L57" s="3"/>
    </row>
    <row r="58" spans="1:12" x14ac:dyDescent="0.25">
      <c r="A58" s="33" t="s">
        <v>93</v>
      </c>
      <c r="B58" s="7" t="s">
        <v>64</v>
      </c>
      <c r="C58" s="15">
        <v>1</v>
      </c>
      <c r="D58" s="15"/>
      <c r="E58" s="15">
        <f>C58*D58</f>
        <v>0</v>
      </c>
      <c r="F58" s="7" t="s">
        <v>15</v>
      </c>
      <c r="G58" s="15"/>
      <c r="H58" s="15">
        <f>C58*G58</f>
        <v>0</v>
      </c>
      <c r="I58" s="15">
        <f t="shared" si="3"/>
        <v>0</v>
      </c>
      <c r="J58" s="15">
        <f t="shared" si="4"/>
        <v>0</v>
      </c>
      <c r="K58" s="3"/>
      <c r="L58" s="3"/>
    </row>
    <row r="59" spans="1:12" ht="24.75" x14ac:dyDescent="0.25">
      <c r="A59" s="33" t="s">
        <v>98</v>
      </c>
      <c r="B59" s="7" t="s">
        <v>15</v>
      </c>
      <c r="C59" s="15"/>
      <c r="D59" s="15"/>
      <c r="E59" s="15"/>
      <c r="F59" s="7" t="s">
        <v>15</v>
      </c>
      <c r="G59" s="15"/>
      <c r="H59" s="15"/>
      <c r="I59" s="15"/>
      <c r="J59" s="15"/>
      <c r="K59" s="3"/>
      <c r="L59" s="3"/>
    </row>
    <row r="60" spans="1:12" x14ac:dyDescent="0.25">
      <c r="A60" s="33" t="s">
        <v>93</v>
      </c>
      <c r="B60" s="7" t="s">
        <v>64</v>
      </c>
      <c r="C60" s="15">
        <v>5</v>
      </c>
      <c r="D60" s="15"/>
      <c r="E60" s="15">
        <f>C60*D60</f>
        <v>0</v>
      </c>
      <c r="F60" s="7" t="s">
        <v>15</v>
      </c>
      <c r="G60" s="15"/>
      <c r="H60" s="15">
        <f>C60*G60</f>
        <v>0</v>
      </c>
      <c r="I60" s="15">
        <f t="shared" si="3"/>
        <v>0</v>
      </c>
      <c r="J60" s="15">
        <f t="shared" si="4"/>
        <v>0</v>
      </c>
      <c r="K60" s="3"/>
      <c r="L60" s="3"/>
    </row>
    <row r="61" spans="1:12" x14ac:dyDescent="0.25">
      <c r="A61" s="31" t="s">
        <v>99</v>
      </c>
      <c r="B61" s="12" t="s">
        <v>15</v>
      </c>
      <c r="C61" s="13"/>
      <c r="D61" s="13"/>
      <c r="E61" s="13"/>
      <c r="F61" s="12" t="s">
        <v>15</v>
      </c>
      <c r="G61" s="13"/>
      <c r="H61" s="13"/>
      <c r="I61" s="13"/>
      <c r="J61" s="13"/>
      <c r="K61" s="3"/>
      <c r="L61" s="3"/>
    </row>
    <row r="62" spans="1:12" ht="24.75" x14ac:dyDescent="0.25">
      <c r="A62" s="33" t="s">
        <v>100</v>
      </c>
      <c r="B62" s="7" t="s">
        <v>15</v>
      </c>
      <c r="C62" s="15"/>
      <c r="D62" s="15"/>
      <c r="E62" s="15"/>
      <c r="F62" s="7" t="s">
        <v>15</v>
      </c>
      <c r="G62" s="15"/>
      <c r="H62" s="15"/>
      <c r="I62" s="15"/>
      <c r="J62" s="15"/>
      <c r="K62" s="3"/>
      <c r="L62" s="3"/>
    </row>
    <row r="63" spans="1:12" x14ac:dyDescent="0.25">
      <c r="A63" s="33" t="s">
        <v>101</v>
      </c>
      <c r="B63" s="7" t="s">
        <v>64</v>
      </c>
      <c r="C63" s="15">
        <v>4</v>
      </c>
      <c r="D63" s="15"/>
      <c r="E63" s="15">
        <f>C63*D63</f>
        <v>0</v>
      </c>
      <c r="F63" s="7" t="s">
        <v>15</v>
      </c>
      <c r="G63" s="15"/>
      <c r="H63" s="15">
        <f>C63*G63</f>
        <v>0</v>
      </c>
      <c r="I63" s="15">
        <f t="shared" si="3"/>
        <v>0</v>
      </c>
      <c r="J63" s="15">
        <f t="shared" si="4"/>
        <v>0</v>
      </c>
      <c r="K63" s="3"/>
      <c r="L63" s="3"/>
    </row>
    <row r="64" spans="1:12" x14ac:dyDescent="0.25">
      <c r="A64" s="31" t="s">
        <v>102</v>
      </c>
      <c r="B64" s="12" t="s">
        <v>15</v>
      </c>
      <c r="C64" s="13"/>
      <c r="D64" s="13"/>
      <c r="E64" s="13"/>
      <c r="F64" s="12" t="s">
        <v>15</v>
      </c>
      <c r="G64" s="13"/>
      <c r="H64" s="13"/>
      <c r="I64" s="13"/>
      <c r="J64" s="13"/>
      <c r="K64" s="3"/>
      <c r="L64" s="3"/>
    </row>
    <row r="65" spans="1:12" x14ac:dyDescent="0.25">
      <c r="A65" s="33" t="s">
        <v>103</v>
      </c>
      <c r="B65" s="7" t="s">
        <v>15</v>
      </c>
      <c r="C65" s="15"/>
      <c r="D65" s="15"/>
      <c r="E65" s="15"/>
      <c r="F65" s="7" t="s">
        <v>15</v>
      </c>
      <c r="G65" s="15"/>
      <c r="H65" s="15"/>
      <c r="I65" s="15"/>
      <c r="J65" s="15"/>
      <c r="K65" s="3"/>
      <c r="L65" s="3"/>
    </row>
    <row r="66" spans="1:12" x14ac:dyDescent="0.25">
      <c r="A66" s="33" t="s">
        <v>93</v>
      </c>
      <c r="B66" s="7" t="s">
        <v>64</v>
      </c>
      <c r="C66" s="15">
        <v>1</v>
      </c>
      <c r="D66" s="15"/>
      <c r="E66" s="15">
        <f>C66*D66</f>
        <v>0</v>
      </c>
      <c r="F66" s="7" t="s">
        <v>15</v>
      </c>
      <c r="G66" s="15"/>
      <c r="H66" s="15">
        <f>C66*G66</f>
        <v>0</v>
      </c>
      <c r="I66" s="15">
        <f t="shared" si="3"/>
        <v>0</v>
      </c>
      <c r="J66" s="15">
        <f t="shared" si="4"/>
        <v>0</v>
      </c>
      <c r="K66" s="3"/>
      <c r="L66" s="3"/>
    </row>
    <row r="67" spans="1:12" x14ac:dyDescent="0.25">
      <c r="A67" s="31" t="s">
        <v>104</v>
      </c>
      <c r="B67" s="12" t="s">
        <v>15</v>
      </c>
      <c r="C67" s="13"/>
      <c r="D67" s="13"/>
      <c r="E67" s="13"/>
      <c r="F67" s="12" t="s">
        <v>15</v>
      </c>
      <c r="G67" s="13"/>
      <c r="H67" s="13"/>
      <c r="I67" s="13"/>
      <c r="J67" s="13"/>
      <c r="K67" s="3"/>
      <c r="L67" s="3"/>
    </row>
    <row r="68" spans="1:12" x14ac:dyDescent="0.25">
      <c r="A68" s="33" t="s">
        <v>93</v>
      </c>
      <c r="B68" s="7" t="s">
        <v>64</v>
      </c>
      <c r="C68" s="15">
        <v>20</v>
      </c>
      <c r="D68" s="15"/>
      <c r="E68" s="15">
        <f>C68*D68</f>
        <v>0</v>
      </c>
      <c r="F68" s="7" t="s">
        <v>15</v>
      </c>
      <c r="G68" s="15"/>
      <c r="H68" s="15">
        <f>C68*G68</f>
        <v>0</v>
      </c>
      <c r="I68" s="15">
        <f t="shared" si="3"/>
        <v>0</v>
      </c>
      <c r="J68" s="15">
        <f t="shared" si="4"/>
        <v>0</v>
      </c>
      <c r="K68" s="3"/>
      <c r="L68" s="3"/>
    </row>
    <row r="69" spans="1:12" x14ac:dyDescent="0.25">
      <c r="A69" s="31" t="s">
        <v>105</v>
      </c>
      <c r="B69" s="12" t="s">
        <v>15</v>
      </c>
      <c r="C69" s="13"/>
      <c r="D69" s="13"/>
      <c r="E69" s="13"/>
      <c r="F69" s="12" t="s">
        <v>15</v>
      </c>
      <c r="G69" s="13"/>
      <c r="H69" s="13"/>
      <c r="I69" s="13"/>
      <c r="J69" s="13"/>
      <c r="K69" s="3"/>
      <c r="L69" s="3"/>
    </row>
    <row r="70" spans="1:12" x14ac:dyDescent="0.25">
      <c r="A70" s="33" t="s">
        <v>93</v>
      </c>
      <c r="B70" s="7" t="s">
        <v>64</v>
      </c>
      <c r="C70" s="15">
        <v>60</v>
      </c>
      <c r="D70" s="15"/>
      <c r="E70" s="15">
        <f>C70*D70</f>
        <v>0</v>
      </c>
      <c r="F70" s="7" t="s">
        <v>15</v>
      </c>
      <c r="G70" s="15"/>
      <c r="H70" s="15">
        <f>C70*G70</f>
        <v>0</v>
      </c>
      <c r="I70" s="15">
        <f t="shared" si="3"/>
        <v>0</v>
      </c>
      <c r="J70" s="15">
        <f t="shared" si="4"/>
        <v>0</v>
      </c>
      <c r="K70" s="3"/>
      <c r="L70" s="3"/>
    </row>
    <row r="71" spans="1:12" x14ac:dyDescent="0.25">
      <c r="A71" s="35" t="s">
        <v>106</v>
      </c>
      <c r="B71" s="17" t="s">
        <v>15</v>
      </c>
      <c r="C71" s="18"/>
      <c r="D71" s="18"/>
      <c r="E71" s="18"/>
      <c r="F71" s="17" t="s">
        <v>15</v>
      </c>
      <c r="G71" s="18"/>
      <c r="H71" s="18"/>
      <c r="I71" s="18"/>
      <c r="J71" s="18"/>
      <c r="K71" s="3"/>
      <c r="L71" s="3"/>
    </row>
    <row r="72" spans="1:12" ht="26.25" x14ac:dyDescent="0.25">
      <c r="A72" s="31" t="s">
        <v>107</v>
      </c>
      <c r="B72" s="12" t="s">
        <v>15</v>
      </c>
      <c r="C72" s="13"/>
      <c r="D72" s="13"/>
      <c r="E72" s="13"/>
      <c r="F72" s="12" t="s">
        <v>15</v>
      </c>
      <c r="G72" s="13"/>
      <c r="H72" s="13"/>
      <c r="I72" s="13"/>
      <c r="J72" s="13"/>
      <c r="K72" s="3"/>
      <c r="L72" s="3"/>
    </row>
    <row r="73" spans="1:12" x14ac:dyDescent="0.25">
      <c r="A73" s="31" t="s">
        <v>108</v>
      </c>
      <c r="B73" s="12" t="s">
        <v>15</v>
      </c>
      <c r="C73" s="13"/>
      <c r="D73" s="13"/>
      <c r="E73" s="13"/>
      <c r="F73" s="12" t="s">
        <v>15</v>
      </c>
      <c r="G73" s="13"/>
      <c r="H73" s="13"/>
      <c r="I73" s="13"/>
      <c r="J73" s="13"/>
      <c r="K73" s="3"/>
      <c r="L73" s="3"/>
    </row>
    <row r="74" spans="1:12" ht="24.75" x14ac:dyDescent="0.25">
      <c r="A74" s="33" t="s">
        <v>109</v>
      </c>
      <c r="B74" s="7" t="s">
        <v>15</v>
      </c>
      <c r="C74" s="15"/>
      <c r="D74" s="15"/>
      <c r="E74" s="15"/>
      <c r="F74" s="7" t="s">
        <v>15</v>
      </c>
      <c r="G74" s="15"/>
      <c r="H74" s="15"/>
      <c r="I74" s="15"/>
      <c r="J74" s="15"/>
      <c r="K74" s="3"/>
      <c r="L74" s="3"/>
    </row>
    <row r="75" spans="1:12" x14ac:dyDescent="0.25">
      <c r="A75" s="33" t="s">
        <v>93</v>
      </c>
      <c r="B75" s="7" t="s">
        <v>64</v>
      </c>
      <c r="C75" s="15">
        <v>92</v>
      </c>
      <c r="D75" s="15"/>
      <c r="E75" s="15">
        <f>C75*D75</f>
        <v>0</v>
      </c>
      <c r="F75" s="7" t="s">
        <v>15</v>
      </c>
      <c r="G75" s="15"/>
      <c r="H75" s="15">
        <f>C75*G75</f>
        <v>0</v>
      </c>
      <c r="I75" s="15">
        <f t="shared" ref="I75:I90" si="5">D75+G75</f>
        <v>0</v>
      </c>
      <c r="J75" s="15">
        <f t="shared" ref="J75:J90" si="6">E75+H75</f>
        <v>0</v>
      </c>
      <c r="K75" s="3"/>
      <c r="L75" s="3"/>
    </row>
    <row r="76" spans="1:12" x14ac:dyDescent="0.25">
      <c r="A76" s="31" t="s">
        <v>110</v>
      </c>
      <c r="B76" s="12" t="s">
        <v>15</v>
      </c>
      <c r="C76" s="13"/>
      <c r="D76" s="13"/>
      <c r="E76" s="13"/>
      <c r="F76" s="12" t="s">
        <v>15</v>
      </c>
      <c r="G76" s="13"/>
      <c r="H76" s="13"/>
      <c r="I76" s="13"/>
      <c r="J76" s="13"/>
      <c r="K76" s="3"/>
      <c r="L76" s="3"/>
    </row>
    <row r="77" spans="1:12" ht="24.75" x14ac:dyDescent="0.25">
      <c r="A77" s="33" t="s">
        <v>111</v>
      </c>
      <c r="B77" s="7" t="s">
        <v>15</v>
      </c>
      <c r="C77" s="15"/>
      <c r="D77" s="15"/>
      <c r="E77" s="15"/>
      <c r="F77" s="7" t="s">
        <v>15</v>
      </c>
      <c r="G77" s="15"/>
      <c r="H77" s="15"/>
      <c r="I77" s="15"/>
      <c r="J77" s="15"/>
      <c r="K77" s="3"/>
      <c r="L77" s="3"/>
    </row>
    <row r="78" spans="1:12" x14ac:dyDescent="0.25">
      <c r="A78" s="33" t="s">
        <v>93</v>
      </c>
      <c r="B78" s="7" t="s">
        <v>64</v>
      </c>
      <c r="C78" s="15">
        <v>2</v>
      </c>
      <c r="D78" s="15"/>
      <c r="E78" s="15">
        <f>C78*D78</f>
        <v>0</v>
      </c>
      <c r="F78" s="7" t="s">
        <v>15</v>
      </c>
      <c r="G78" s="15"/>
      <c r="H78" s="15">
        <f>C78*G78</f>
        <v>0</v>
      </c>
      <c r="I78" s="15">
        <f t="shared" si="5"/>
        <v>0</v>
      </c>
      <c r="J78" s="15">
        <f t="shared" si="6"/>
        <v>0</v>
      </c>
      <c r="K78" s="3"/>
      <c r="L78" s="3"/>
    </row>
    <row r="79" spans="1:12" x14ac:dyDescent="0.25">
      <c r="A79" s="31" t="s">
        <v>112</v>
      </c>
      <c r="B79" s="12" t="s">
        <v>15</v>
      </c>
      <c r="C79" s="13"/>
      <c r="D79" s="13"/>
      <c r="E79" s="13"/>
      <c r="F79" s="12" t="s">
        <v>15</v>
      </c>
      <c r="G79" s="13"/>
      <c r="H79" s="13"/>
      <c r="I79" s="13"/>
      <c r="J79" s="13"/>
      <c r="K79" s="3"/>
      <c r="L79" s="3"/>
    </row>
    <row r="80" spans="1:12" ht="24.75" x14ac:dyDescent="0.25">
      <c r="A80" s="33" t="s">
        <v>113</v>
      </c>
      <c r="B80" s="7" t="s">
        <v>15</v>
      </c>
      <c r="C80" s="15"/>
      <c r="D80" s="15"/>
      <c r="E80" s="15"/>
      <c r="F80" s="7" t="s">
        <v>15</v>
      </c>
      <c r="G80" s="15"/>
      <c r="H80" s="15"/>
      <c r="I80" s="15"/>
      <c r="J80" s="15"/>
      <c r="K80" s="3"/>
      <c r="L80" s="3"/>
    </row>
    <row r="81" spans="1:12" x14ac:dyDescent="0.25">
      <c r="A81" s="33" t="s">
        <v>93</v>
      </c>
      <c r="B81" s="7" t="s">
        <v>64</v>
      </c>
      <c r="C81" s="15">
        <v>47</v>
      </c>
      <c r="D81" s="15"/>
      <c r="E81" s="15">
        <f>C81*D81</f>
        <v>0</v>
      </c>
      <c r="F81" s="7" t="s">
        <v>15</v>
      </c>
      <c r="G81" s="15"/>
      <c r="H81" s="15">
        <f>C81*G81</f>
        <v>0</v>
      </c>
      <c r="I81" s="15">
        <f t="shared" si="5"/>
        <v>0</v>
      </c>
      <c r="J81" s="15">
        <f t="shared" si="6"/>
        <v>0</v>
      </c>
      <c r="K81" s="3"/>
      <c r="L81" s="3"/>
    </row>
    <row r="82" spans="1:12" ht="26.25" x14ac:dyDescent="0.25">
      <c r="A82" s="31" t="s">
        <v>114</v>
      </c>
      <c r="B82" s="12" t="s">
        <v>15</v>
      </c>
      <c r="C82" s="13"/>
      <c r="D82" s="13"/>
      <c r="E82" s="13"/>
      <c r="F82" s="12" t="s">
        <v>15</v>
      </c>
      <c r="G82" s="13"/>
      <c r="H82" s="13"/>
      <c r="I82" s="13"/>
      <c r="J82" s="13"/>
      <c r="K82" s="3"/>
      <c r="L82" s="3"/>
    </row>
    <row r="83" spans="1:12" x14ac:dyDescent="0.25">
      <c r="A83" s="33" t="s">
        <v>93</v>
      </c>
      <c r="B83" s="7" t="s">
        <v>64</v>
      </c>
      <c r="C83" s="15">
        <v>47</v>
      </c>
      <c r="D83" s="15"/>
      <c r="E83" s="15">
        <f>C83*D83</f>
        <v>0</v>
      </c>
      <c r="F83" s="7" t="s">
        <v>15</v>
      </c>
      <c r="G83" s="15"/>
      <c r="H83" s="15">
        <f>C83*G83</f>
        <v>0</v>
      </c>
      <c r="I83" s="15">
        <f t="shared" si="5"/>
        <v>0</v>
      </c>
      <c r="J83" s="15">
        <f t="shared" si="6"/>
        <v>0</v>
      </c>
      <c r="K83" s="3"/>
      <c r="L83" s="3"/>
    </row>
    <row r="84" spans="1:12" x14ac:dyDescent="0.25">
      <c r="A84" s="31" t="s">
        <v>115</v>
      </c>
      <c r="B84" s="12" t="s">
        <v>15</v>
      </c>
      <c r="C84" s="13"/>
      <c r="D84" s="13"/>
      <c r="E84" s="13"/>
      <c r="F84" s="12" t="s">
        <v>15</v>
      </c>
      <c r="G84" s="13"/>
      <c r="H84" s="13"/>
      <c r="I84" s="13"/>
      <c r="J84" s="13"/>
      <c r="K84" s="3"/>
      <c r="L84" s="3"/>
    </row>
    <row r="85" spans="1:12" ht="24.75" x14ac:dyDescent="0.25">
      <c r="A85" s="33" t="s">
        <v>116</v>
      </c>
      <c r="B85" s="7" t="s">
        <v>15</v>
      </c>
      <c r="C85" s="15"/>
      <c r="D85" s="15"/>
      <c r="E85" s="15"/>
      <c r="F85" s="7" t="s">
        <v>15</v>
      </c>
      <c r="G85" s="15"/>
      <c r="H85" s="15"/>
      <c r="I85" s="15"/>
      <c r="J85" s="15"/>
      <c r="K85" s="3"/>
      <c r="L85" s="3"/>
    </row>
    <row r="86" spans="1:12" x14ac:dyDescent="0.25">
      <c r="A86" s="33" t="s">
        <v>93</v>
      </c>
      <c r="B86" s="7" t="s">
        <v>64</v>
      </c>
      <c r="C86" s="15">
        <v>47</v>
      </c>
      <c r="D86" s="15"/>
      <c r="E86" s="15">
        <f>C86*D86</f>
        <v>0</v>
      </c>
      <c r="F86" s="7" t="s">
        <v>15</v>
      </c>
      <c r="G86" s="15"/>
      <c r="H86" s="15">
        <f>C86*G86</f>
        <v>0</v>
      </c>
      <c r="I86" s="15">
        <f t="shared" si="5"/>
        <v>0</v>
      </c>
      <c r="J86" s="15">
        <f t="shared" si="6"/>
        <v>0</v>
      </c>
      <c r="K86" s="3"/>
      <c r="L86" s="3"/>
    </row>
    <row r="87" spans="1:12" x14ac:dyDescent="0.25">
      <c r="A87" s="31" t="s">
        <v>117</v>
      </c>
      <c r="B87" s="12" t="s">
        <v>15</v>
      </c>
      <c r="C87" s="13"/>
      <c r="D87" s="13"/>
      <c r="E87" s="13"/>
      <c r="F87" s="12" t="s">
        <v>15</v>
      </c>
      <c r="G87" s="13"/>
      <c r="H87" s="13"/>
      <c r="I87" s="13"/>
      <c r="J87" s="13"/>
      <c r="K87" s="3"/>
      <c r="L87" s="3"/>
    </row>
    <row r="88" spans="1:12" x14ac:dyDescent="0.25">
      <c r="A88" s="33" t="s">
        <v>118</v>
      </c>
      <c r="B88" s="7" t="s">
        <v>119</v>
      </c>
      <c r="C88" s="15">
        <v>9</v>
      </c>
      <c r="D88" s="15"/>
      <c r="E88" s="15">
        <f>C88*D88</f>
        <v>0</v>
      </c>
      <c r="F88" s="7" t="s">
        <v>15</v>
      </c>
      <c r="G88" s="15"/>
      <c r="H88" s="15">
        <f>C88*G88</f>
        <v>0</v>
      </c>
      <c r="I88" s="15">
        <f t="shared" si="5"/>
        <v>0</v>
      </c>
      <c r="J88" s="15">
        <f t="shared" si="6"/>
        <v>0</v>
      </c>
      <c r="K88" s="3"/>
      <c r="L88" s="3"/>
    </row>
    <row r="89" spans="1:12" x14ac:dyDescent="0.25">
      <c r="A89" s="31" t="s">
        <v>120</v>
      </c>
      <c r="B89" s="12" t="s">
        <v>15</v>
      </c>
      <c r="C89" s="13"/>
      <c r="D89" s="13"/>
      <c r="E89" s="13"/>
      <c r="F89" s="12" t="s">
        <v>15</v>
      </c>
      <c r="G89" s="13"/>
      <c r="H89" s="13"/>
      <c r="I89" s="13"/>
      <c r="J89" s="13"/>
      <c r="K89" s="3"/>
      <c r="L89" s="3"/>
    </row>
    <row r="90" spans="1:12" x14ac:dyDescent="0.25">
      <c r="A90" s="33" t="s">
        <v>121</v>
      </c>
      <c r="B90" s="7" t="s">
        <v>64</v>
      </c>
      <c r="C90" s="15">
        <v>94</v>
      </c>
      <c r="D90" s="15"/>
      <c r="E90" s="15">
        <f>C90*D90</f>
        <v>0</v>
      </c>
      <c r="F90" s="7" t="s">
        <v>15</v>
      </c>
      <c r="G90" s="15"/>
      <c r="H90" s="15">
        <f>C90*G90</f>
        <v>0</v>
      </c>
      <c r="I90" s="15">
        <f t="shared" si="5"/>
        <v>0</v>
      </c>
      <c r="J90" s="15">
        <f t="shared" si="6"/>
        <v>0</v>
      </c>
      <c r="K90" s="3"/>
      <c r="L90" s="3"/>
    </row>
    <row r="91" spans="1:12" x14ac:dyDescent="0.25">
      <c r="A91" s="31" t="s">
        <v>122</v>
      </c>
      <c r="B91" s="12" t="s">
        <v>15</v>
      </c>
      <c r="C91" s="13"/>
      <c r="D91" s="13"/>
      <c r="E91" s="13"/>
      <c r="F91" s="12" t="s">
        <v>15</v>
      </c>
      <c r="G91" s="13"/>
      <c r="H91" s="13"/>
      <c r="I91" s="13"/>
      <c r="J91" s="13"/>
      <c r="K91" s="3"/>
      <c r="L91" s="3"/>
    </row>
    <row r="92" spans="1:12" x14ac:dyDescent="0.25">
      <c r="A92" s="33" t="s">
        <v>123</v>
      </c>
      <c r="B92" s="7" t="s">
        <v>15</v>
      </c>
      <c r="C92" s="15"/>
      <c r="D92" s="15"/>
      <c r="E92" s="15"/>
      <c r="F92" s="7" t="s">
        <v>15</v>
      </c>
      <c r="G92" s="15"/>
      <c r="H92" s="15"/>
      <c r="I92" s="15"/>
      <c r="J92" s="15"/>
      <c r="K92" s="3"/>
      <c r="L92" s="3"/>
    </row>
    <row r="93" spans="1:12" x14ac:dyDescent="0.25">
      <c r="A93" s="33" t="s">
        <v>93</v>
      </c>
      <c r="B93" s="7" t="s">
        <v>64</v>
      </c>
      <c r="C93" s="15">
        <v>23</v>
      </c>
      <c r="D93" s="15"/>
      <c r="E93" s="15">
        <f>C93*D93</f>
        <v>0</v>
      </c>
      <c r="F93" s="7" t="s">
        <v>15</v>
      </c>
      <c r="G93" s="15"/>
      <c r="H93" s="15">
        <f>C93*G93</f>
        <v>0</v>
      </c>
      <c r="I93" s="15">
        <f>D93+G93</f>
        <v>0</v>
      </c>
      <c r="J93" s="15">
        <f>E93+H93</f>
        <v>0</v>
      </c>
      <c r="K93" s="3"/>
      <c r="L93" s="3"/>
    </row>
    <row r="94" spans="1:12" x14ac:dyDescent="0.25">
      <c r="A94" s="31" t="s">
        <v>122</v>
      </c>
      <c r="B94" s="12" t="s">
        <v>15</v>
      </c>
      <c r="C94" s="13"/>
      <c r="D94" s="13"/>
      <c r="E94" s="13"/>
      <c r="F94" s="12" t="s">
        <v>15</v>
      </c>
      <c r="G94" s="13"/>
      <c r="H94" s="13"/>
      <c r="I94" s="13"/>
      <c r="J94" s="13"/>
      <c r="K94" s="3"/>
      <c r="L94" s="3"/>
    </row>
    <row r="95" spans="1:12" x14ac:dyDescent="0.25">
      <c r="A95" s="33" t="s">
        <v>124</v>
      </c>
      <c r="B95" s="7" t="s">
        <v>15</v>
      </c>
      <c r="C95" s="15"/>
      <c r="D95" s="15"/>
      <c r="E95" s="15"/>
      <c r="F95" s="7" t="s">
        <v>15</v>
      </c>
      <c r="G95" s="15"/>
      <c r="H95" s="15"/>
      <c r="I95" s="15"/>
      <c r="J95" s="15"/>
      <c r="K95" s="3"/>
      <c r="L95" s="3"/>
    </row>
    <row r="96" spans="1:12" x14ac:dyDescent="0.25">
      <c r="A96" s="33" t="s">
        <v>93</v>
      </c>
      <c r="B96" s="7" t="s">
        <v>64</v>
      </c>
      <c r="C96" s="15">
        <v>20</v>
      </c>
      <c r="D96" s="15"/>
      <c r="E96" s="15">
        <f>C96*D96</f>
        <v>0</v>
      </c>
      <c r="F96" s="7" t="s">
        <v>15</v>
      </c>
      <c r="G96" s="15"/>
      <c r="H96" s="15">
        <f>C96*G96</f>
        <v>0</v>
      </c>
      <c r="I96" s="15">
        <f>D96+G96</f>
        <v>0</v>
      </c>
      <c r="J96" s="15">
        <f>E96+H96</f>
        <v>0</v>
      </c>
      <c r="K96" s="3"/>
      <c r="L96" s="3"/>
    </row>
    <row r="97" spans="1:12" x14ac:dyDescent="0.25">
      <c r="A97" s="31" t="s">
        <v>125</v>
      </c>
      <c r="B97" s="12" t="s">
        <v>15</v>
      </c>
      <c r="C97" s="13"/>
      <c r="D97" s="13"/>
      <c r="E97" s="13"/>
      <c r="F97" s="12" t="s">
        <v>15</v>
      </c>
      <c r="G97" s="13"/>
      <c r="H97" s="13"/>
      <c r="I97" s="13"/>
      <c r="J97" s="13"/>
      <c r="K97" s="3"/>
      <c r="L97" s="3"/>
    </row>
    <row r="98" spans="1:12" x14ac:dyDescent="0.25">
      <c r="A98" s="33" t="s">
        <v>126</v>
      </c>
      <c r="B98" s="7" t="s">
        <v>15</v>
      </c>
      <c r="C98" s="15"/>
      <c r="D98" s="15"/>
      <c r="E98" s="15"/>
      <c r="F98" s="7" t="s">
        <v>15</v>
      </c>
      <c r="G98" s="15"/>
      <c r="H98" s="15"/>
      <c r="I98" s="15"/>
      <c r="J98" s="15"/>
      <c r="K98" s="3"/>
      <c r="L98" s="3"/>
    </row>
    <row r="99" spans="1:12" x14ac:dyDescent="0.25">
      <c r="A99" s="33" t="s">
        <v>93</v>
      </c>
      <c r="B99" s="7" t="s">
        <v>64</v>
      </c>
      <c r="C99" s="15">
        <v>4</v>
      </c>
      <c r="D99" s="15"/>
      <c r="E99" s="15">
        <f>C99*D99</f>
        <v>0</v>
      </c>
      <c r="F99" s="7" t="s">
        <v>15</v>
      </c>
      <c r="G99" s="15"/>
      <c r="H99" s="15">
        <f>C99*G99</f>
        <v>0</v>
      </c>
      <c r="I99" s="15">
        <f>D99+G99</f>
        <v>0</v>
      </c>
      <c r="J99" s="15">
        <f>E99+H99</f>
        <v>0</v>
      </c>
      <c r="K99" s="3"/>
      <c r="L99" s="3"/>
    </row>
    <row r="100" spans="1:12" x14ac:dyDescent="0.25">
      <c r="A100" s="31" t="s">
        <v>127</v>
      </c>
      <c r="B100" s="12" t="s">
        <v>15</v>
      </c>
      <c r="C100" s="13"/>
      <c r="D100" s="13"/>
      <c r="E100" s="13"/>
      <c r="F100" s="12" t="s">
        <v>15</v>
      </c>
      <c r="G100" s="13"/>
      <c r="H100" s="13"/>
      <c r="I100" s="13"/>
      <c r="J100" s="13"/>
      <c r="K100" s="3"/>
      <c r="L100" s="3"/>
    </row>
    <row r="101" spans="1:12" x14ac:dyDescent="0.25">
      <c r="A101" s="33" t="s">
        <v>128</v>
      </c>
      <c r="B101" s="7" t="s">
        <v>64</v>
      </c>
      <c r="C101" s="15">
        <v>1</v>
      </c>
      <c r="D101" s="15"/>
      <c r="E101" s="15">
        <f>C101*D101</f>
        <v>0</v>
      </c>
      <c r="F101" s="7" t="s">
        <v>15</v>
      </c>
      <c r="G101" s="15"/>
      <c r="H101" s="15">
        <f>C101*G101</f>
        <v>0</v>
      </c>
      <c r="I101" s="15">
        <f>D101+G101</f>
        <v>0</v>
      </c>
      <c r="J101" s="15">
        <f>E101+H101</f>
        <v>0</v>
      </c>
      <c r="K101" s="3"/>
      <c r="L101" s="3"/>
    </row>
    <row r="102" spans="1:12" x14ac:dyDescent="0.25">
      <c r="A102" s="33" t="s">
        <v>129</v>
      </c>
      <c r="B102" s="7" t="s">
        <v>15</v>
      </c>
      <c r="C102" s="15"/>
      <c r="D102" s="15"/>
      <c r="E102" s="15"/>
      <c r="F102" s="7" t="s">
        <v>15</v>
      </c>
      <c r="G102" s="15"/>
      <c r="H102" s="15"/>
      <c r="I102" s="15"/>
      <c r="J102" s="15"/>
      <c r="K102" s="3"/>
      <c r="L102" s="3"/>
    </row>
    <row r="103" spans="1:12" x14ac:dyDescent="0.25">
      <c r="A103" s="34" t="s">
        <v>130</v>
      </c>
      <c r="B103" s="5" t="s">
        <v>15</v>
      </c>
      <c r="C103" s="16"/>
      <c r="D103" s="16"/>
      <c r="E103" s="16">
        <f>SUM(E49:E102)</f>
        <v>0</v>
      </c>
      <c r="F103" s="5" t="s">
        <v>15</v>
      </c>
      <c r="G103" s="16"/>
      <c r="H103" s="16">
        <f>SUM(H49:H102)</f>
        <v>0</v>
      </c>
      <c r="I103" s="16"/>
      <c r="J103" s="16">
        <f>SUM(J49:J102)</f>
        <v>0</v>
      </c>
      <c r="K103" s="3"/>
      <c r="L103" s="3"/>
    </row>
    <row r="104" spans="1:12" x14ac:dyDescent="0.25">
      <c r="A104" s="33" t="s">
        <v>15</v>
      </c>
      <c r="B104" s="7" t="s">
        <v>15</v>
      </c>
      <c r="C104" s="15"/>
      <c r="D104" s="15"/>
      <c r="E104" s="15"/>
      <c r="F104" s="7" t="s">
        <v>15</v>
      </c>
      <c r="G104" s="15"/>
      <c r="H104" s="15"/>
      <c r="I104" s="15"/>
      <c r="J104" s="15"/>
      <c r="K104" s="3"/>
      <c r="L104" s="3"/>
    </row>
    <row r="105" spans="1:12" x14ac:dyDescent="0.25">
      <c r="A105" s="34" t="s">
        <v>131</v>
      </c>
      <c r="B105" s="5" t="s">
        <v>15</v>
      </c>
      <c r="C105" s="16"/>
      <c r="D105" s="16"/>
      <c r="E105" s="16"/>
      <c r="F105" s="5" t="s">
        <v>15</v>
      </c>
      <c r="G105" s="16"/>
      <c r="H105" s="16"/>
      <c r="I105" s="16"/>
      <c r="J105" s="16"/>
      <c r="K105" s="3"/>
      <c r="L105" s="3"/>
    </row>
    <row r="106" spans="1:12" x14ac:dyDescent="0.25">
      <c r="A106" s="33" t="s">
        <v>132</v>
      </c>
      <c r="B106" s="7" t="s">
        <v>15</v>
      </c>
      <c r="C106" s="15"/>
      <c r="D106" s="15"/>
      <c r="E106" s="15"/>
      <c r="F106" s="7" t="s">
        <v>15</v>
      </c>
      <c r="G106" s="15"/>
      <c r="H106" s="15"/>
      <c r="I106" s="15"/>
      <c r="J106" s="15"/>
      <c r="K106" s="3"/>
      <c r="L106" s="3"/>
    </row>
    <row r="107" spans="1:12" ht="24.75" x14ac:dyDescent="0.25">
      <c r="A107" s="33" t="s">
        <v>133</v>
      </c>
      <c r="B107" s="7" t="s">
        <v>64</v>
      </c>
      <c r="C107" s="15">
        <v>1</v>
      </c>
      <c r="D107" s="15"/>
      <c r="E107" s="15">
        <f>C107*D107</f>
        <v>0</v>
      </c>
      <c r="F107" s="7" t="s">
        <v>15</v>
      </c>
      <c r="G107" s="15"/>
      <c r="H107" s="15">
        <f>C107*G107</f>
        <v>0</v>
      </c>
      <c r="I107" s="15">
        <f t="shared" ref="I107:J109" si="7">D107+G107</f>
        <v>0</v>
      </c>
      <c r="J107" s="15">
        <f t="shared" si="7"/>
        <v>0</v>
      </c>
      <c r="K107" s="3"/>
      <c r="L107" s="3"/>
    </row>
    <row r="108" spans="1:12" ht="24.75" x14ac:dyDescent="0.25">
      <c r="A108" s="33" t="s">
        <v>134</v>
      </c>
      <c r="B108" s="7" t="s">
        <v>64</v>
      </c>
      <c r="C108" s="15">
        <v>3</v>
      </c>
      <c r="D108" s="15"/>
      <c r="E108" s="15">
        <f>C108*D108</f>
        <v>0</v>
      </c>
      <c r="F108" s="7" t="s">
        <v>15</v>
      </c>
      <c r="G108" s="15"/>
      <c r="H108" s="15">
        <f>C108*G108</f>
        <v>0</v>
      </c>
      <c r="I108" s="15">
        <f t="shared" si="7"/>
        <v>0</v>
      </c>
      <c r="J108" s="15">
        <f t="shared" si="7"/>
        <v>0</v>
      </c>
      <c r="K108" s="3"/>
      <c r="L108" s="3"/>
    </row>
    <row r="109" spans="1:12" ht="48.75" x14ac:dyDescent="0.25">
      <c r="A109" s="33" t="s">
        <v>135</v>
      </c>
      <c r="B109" s="7" t="s">
        <v>64</v>
      </c>
      <c r="C109" s="15">
        <v>1</v>
      </c>
      <c r="D109" s="15"/>
      <c r="E109" s="15">
        <f>C109*D109</f>
        <v>0</v>
      </c>
      <c r="F109" s="7" t="s">
        <v>15</v>
      </c>
      <c r="G109" s="15"/>
      <c r="H109" s="15">
        <f>C109*G109</f>
        <v>0</v>
      </c>
      <c r="I109" s="15">
        <f t="shared" si="7"/>
        <v>0</v>
      </c>
      <c r="J109" s="15">
        <f t="shared" si="7"/>
        <v>0</v>
      </c>
      <c r="K109" s="3"/>
      <c r="L109" s="3"/>
    </row>
    <row r="110" spans="1:12" x14ac:dyDescent="0.25">
      <c r="A110" s="34" t="s">
        <v>136</v>
      </c>
      <c r="B110" s="5" t="s">
        <v>15</v>
      </c>
      <c r="C110" s="16"/>
      <c r="D110" s="16"/>
      <c r="E110" s="16">
        <f>SUM(E106:E109)</f>
        <v>0</v>
      </c>
      <c r="F110" s="5" t="s">
        <v>15</v>
      </c>
      <c r="G110" s="16"/>
      <c r="H110" s="16">
        <f>SUM(H106:H109)</f>
        <v>0</v>
      </c>
      <c r="I110" s="16"/>
      <c r="J110" s="16">
        <f>SUM(J106:J109)</f>
        <v>0</v>
      </c>
      <c r="K110" s="3"/>
      <c r="L110" s="3"/>
    </row>
    <row r="111" spans="1:12" x14ac:dyDescent="0.25">
      <c r="A111" s="33" t="s">
        <v>15</v>
      </c>
      <c r="B111" s="7" t="s">
        <v>15</v>
      </c>
      <c r="C111" s="15"/>
      <c r="D111" s="15"/>
      <c r="E111" s="15"/>
      <c r="F111" s="7" t="s">
        <v>15</v>
      </c>
      <c r="G111" s="15"/>
      <c r="H111" s="15"/>
      <c r="I111" s="15"/>
      <c r="J111" s="15"/>
      <c r="K111" s="3"/>
      <c r="L111" s="3"/>
    </row>
    <row r="112" spans="1:12" x14ac:dyDescent="0.25">
      <c r="A112" s="34" t="s">
        <v>137</v>
      </c>
      <c r="B112" s="5" t="s">
        <v>15</v>
      </c>
      <c r="C112" s="16"/>
      <c r="D112" s="16"/>
      <c r="E112" s="16"/>
      <c r="F112" s="5" t="s">
        <v>15</v>
      </c>
      <c r="G112" s="16"/>
      <c r="H112" s="16"/>
      <c r="I112" s="16"/>
      <c r="J112" s="16"/>
      <c r="K112" s="3"/>
      <c r="L112" s="3"/>
    </row>
    <row r="113" spans="1:12" x14ac:dyDescent="0.25">
      <c r="A113" s="33" t="s">
        <v>15</v>
      </c>
      <c r="B113" s="7" t="s">
        <v>15</v>
      </c>
      <c r="C113" s="15"/>
      <c r="D113" s="15"/>
      <c r="E113" s="15"/>
      <c r="F113" s="7" t="s">
        <v>15</v>
      </c>
      <c r="G113" s="15"/>
      <c r="H113" s="15"/>
      <c r="I113" s="15"/>
      <c r="J113" s="15"/>
      <c r="K113" s="3"/>
      <c r="L113" s="3"/>
    </row>
    <row r="114" spans="1:12" x14ac:dyDescent="0.25">
      <c r="A114" s="31" t="s">
        <v>138</v>
      </c>
      <c r="B114" s="12" t="s">
        <v>15</v>
      </c>
      <c r="C114" s="13"/>
      <c r="D114" s="13"/>
      <c r="E114" s="13"/>
      <c r="F114" s="12" t="s">
        <v>15</v>
      </c>
      <c r="G114" s="13"/>
      <c r="H114" s="13"/>
      <c r="I114" s="13"/>
      <c r="J114" s="13"/>
      <c r="K114" s="3"/>
      <c r="L114" s="3"/>
    </row>
    <row r="115" spans="1:12" ht="72.75" x14ac:dyDescent="0.25">
      <c r="A115" s="33" t="s">
        <v>139</v>
      </c>
      <c r="B115" s="7" t="s">
        <v>64</v>
      </c>
      <c r="C115" s="15">
        <v>1</v>
      </c>
      <c r="D115" s="15"/>
      <c r="E115" s="15">
        <f>C115*D115</f>
        <v>0</v>
      </c>
      <c r="F115" s="7" t="s">
        <v>15</v>
      </c>
      <c r="G115" s="15"/>
      <c r="H115" s="15">
        <f>C115*G115</f>
        <v>0</v>
      </c>
      <c r="I115" s="15">
        <f t="shared" ref="I115:J119" si="8">D115+G115</f>
        <v>0</v>
      </c>
      <c r="J115" s="15">
        <f t="shared" si="8"/>
        <v>0</v>
      </c>
      <c r="K115" s="3"/>
      <c r="L115" s="3"/>
    </row>
    <row r="116" spans="1:12" ht="36.75" x14ac:dyDescent="0.25">
      <c r="A116" s="33" t="s">
        <v>140</v>
      </c>
      <c r="B116" s="7" t="s">
        <v>64</v>
      </c>
      <c r="C116" s="15">
        <v>1</v>
      </c>
      <c r="D116" s="15"/>
      <c r="E116" s="15">
        <f>C116*D116</f>
        <v>0</v>
      </c>
      <c r="F116" s="7" t="s">
        <v>15</v>
      </c>
      <c r="G116" s="15"/>
      <c r="H116" s="15">
        <f>C116*G116</f>
        <v>0</v>
      </c>
      <c r="I116" s="15">
        <f t="shared" si="8"/>
        <v>0</v>
      </c>
      <c r="J116" s="15">
        <f t="shared" si="8"/>
        <v>0</v>
      </c>
      <c r="K116" s="3"/>
      <c r="L116" s="3"/>
    </row>
    <row r="117" spans="1:12" x14ac:dyDescent="0.25">
      <c r="A117" s="31" t="s">
        <v>141</v>
      </c>
      <c r="B117" s="12" t="s">
        <v>15</v>
      </c>
      <c r="C117" s="13"/>
      <c r="D117" s="13"/>
      <c r="E117" s="13"/>
      <c r="F117" s="12" t="s">
        <v>15</v>
      </c>
      <c r="G117" s="13"/>
      <c r="H117" s="13"/>
      <c r="I117" s="13"/>
      <c r="J117" s="13"/>
      <c r="K117" s="3"/>
      <c r="L117" s="3"/>
    </row>
    <row r="118" spans="1:12" ht="48.75" x14ac:dyDescent="0.25">
      <c r="A118" s="33" t="s">
        <v>142</v>
      </c>
      <c r="B118" s="7" t="s">
        <v>64</v>
      </c>
      <c r="C118" s="15">
        <v>1</v>
      </c>
      <c r="D118" s="15"/>
      <c r="E118" s="15">
        <f>C118*D118</f>
        <v>0</v>
      </c>
      <c r="F118" s="7" t="s">
        <v>15</v>
      </c>
      <c r="G118" s="15"/>
      <c r="H118" s="15">
        <f>C118*G118</f>
        <v>0</v>
      </c>
      <c r="I118" s="15">
        <f t="shared" si="8"/>
        <v>0</v>
      </c>
      <c r="J118" s="15">
        <f t="shared" si="8"/>
        <v>0</v>
      </c>
      <c r="K118" s="3"/>
      <c r="L118" s="3"/>
    </row>
    <row r="119" spans="1:12" ht="24.75" x14ac:dyDescent="0.25">
      <c r="A119" s="33" t="s">
        <v>143</v>
      </c>
      <c r="B119" s="7" t="s">
        <v>64</v>
      </c>
      <c r="C119" s="15">
        <v>1</v>
      </c>
      <c r="D119" s="15"/>
      <c r="E119" s="15">
        <f>C119*D119</f>
        <v>0</v>
      </c>
      <c r="F119" s="7" t="s">
        <v>15</v>
      </c>
      <c r="G119" s="15"/>
      <c r="H119" s="15">
        <f>C119*G119</f>
        <v>0</v>
      </c>
      <c r="I119" s="15">
        <f t="shared" si="8"/>
        <v>0</v>
      </c>
      <c r="J119" s="15">
        <f t="shared" si="8"/>
        <v>0</v>
      </c>
      <c r="K119" s="3"/>
      <c r="L119" s="3"/>
    </row>
    <row r="120" spans="1:12" x14ac:dyDescent="0.25">
      <c r="A120" s="34" t="s">
        <v>144</v>
      </c>
      <c r="B120" s="5" t="s">
        <v>15</v>
      </c>
      <c r="C120" s="16"/>
      <c r="D120" s="16"/>
      <c r="E120" s="16">
        <f>SUM(E113:E119)</f>
        <v>0</v>
      </c>
      <c r="F120" s="5" t="s">
        <v>15</v>
      </c>
      <c r="G120" s="16"/>
      <c r="H120" s="16">
        <f>SUM(H113:H119)</f>
        <v>0</v>
      </c>
      <c r="I120" s="16"/>
      <c r="J120" s="16">
        <f>SUM(J113:J119)</f>
        <v>0</v>
      </c>
      <c r="K120" s="3"/>
      <c r="L120" s="3"/>
    </row>
    <row r="121" spans="1:12" x14ac:dyDescent="0.25">
      <c r="A121" s="33" t="s">
        <v>15</v>
      </c>
      <c r="B121" s="7" t="s">
        <v>15</v>
      </c>
      <c r="C121" s="15"/>
      <c r="D121" s="15"/>
      <c r="E121" s="15"/>
      <c r="F121" s="7" t="s">
        <v>15</v>
      </c>
      <c r="G121" s="15"/>
      <c r="H121" s="15"/>
      <c r="I121" s="15"/>
      <c r="J121" s="15"/>
      <c r="K121" s="3"/>
      <c r="L121" s="3"/>
    </row>
    <row r="122" spans="1:12" x14ac:dyDescent="0.25">
      <c r="A122" s="34" t="s">
        <v>145</v>
      </c>
      <c r="B122" s="5" t="s">
        <v>15</v>
      </c>
      <c r="C122" s="16"/>
      <c r="D122" s="16"/>
      <c r="E122" s="16"/>
      <c r="F122" s="5" t="s">
        <v>15</v>
      </c>
      <c r="G122" s="16"/>
      <c r="H122" s="16"/>
      <c r="I122" s="16"/>
      <c r="J122" s="16"/>
      <c r="K122" s="3"/>
      <c r="L122" s="3"/>
    </row>
    <row r="123" spans="1:12" x14ac:dyDescent="0.25">
      <c r="A123" s="31" t="s">
        <v>146</v>
      </c>
      <c r="B123" s="12" t="s">
        <v>15</v>
      </c>
      <c r="C123" s="13"/>
      <c r="D123" s="13"/>
      <c r="E123" s="13"/>
      <c r="F123" s="12" t="s">
        <v>15</v>
      </c>
      <c r="G123" s="13"/>
      <c r="H123" s="13"/>
      <c r="I123" s="13"/>
      <c r="J123" s="13"/>
      <c r="K123" s="3"/>
      <c r="L123" s="3"/>
    </row>
    <row r="124" spans="1:12" ht="24.75" x14ac:dyDescent="0.25">
      <c r="A124" s="33" t="s">
        <v>147</v>
      </c>
      <c r="B124" s="7" t="s">
        <v>64</v>
      </c>
      <c r="C124" s="15">
        <v>1</v>
      </c>
      <c r="D124" s="15"/>
      <c r="E124" s="15">
        <f>C124*D124</f>
        <v>0</v>
      </c>
      <c r="F124" s="7" t="s">
        <v>15</v>
      </c>
      <c r="G124" s="15"/>
      <c r="H124" s="15">
        <f>C124*G124</f>
        <v>0</v>
      </c>
      <c r="I124" s="15">
        <f>D124+G124</f>
        <v>0</v>
      </c>
      <c r="J124" s="15">
        <f>E124+H124</f>
        <v>0</v>
      </c>
      <c r="K124" s="3"/>
      <c r="L124" s="3"/>
    </row>
    <row r="125" spans="1:12" ht="24.75" x14ac:dyDescent="0.25">
      <c r="A125" s="33" t="s">
        <v>148</v>
      </c>
      <c r="B125" s="7" t="s">
        <v>64</v>
      </c>
      <c r="C125" s="15">
        <v>1</v>
      </c>
      <c r="D125" s="15"/>
      <c r="E125" s="15">
        <f>C125*D125</f>
        <v>0</v>
      </c>
      <c r="F125" s="7" t="s">
        <v>15</v>
      </c>
      <c r="G125" s="15"/>
      <c r="H125" s="15">
        <f>C125*G125</f>
        <v>0</v>
      </c>
      <c r="I125" s="15">
        <f>D125+G125</f>
        <v>0</v>
      </c>
      <c r="J125" s="15">
        <f>E125+H125</f>
        <v>0</v>
      </c>
      <c r="K125" s="3"/>
      <c r="L125" s="3"/>
    </row>
    <row r="126" spans="1:12" x14ac:dyDescent="0.25">
      <c r="A126" s="31" t="s">
        <v>149</v>
      </c>
      <c r="B126" s="12" t="s">
        <v>15</v>
      </c>
      <c r="C126" s="13"/>
      <c r="D126" s="13"/>
      <c r="E126" s="13"/>
      <c r="F126" s="12" t="s">
        <v>15</v>
      </c>
      <c r="G126" s="13"/>
      <c r="H126" s="13"/>
      <c r="I126" s="13"/>
      <c r="J126" s="13"/>
      <c r="K126" s="3"/>
      <c r="L126" s="3"/>
    </row>
    <row r="127" spans="1:12" x14ac:dyDescent="0.25">
      <c r="A127" s="33" t="s">
        <v>150</v>
      </c>
      <c r="B127" s="7" t="s">
        <v>64</v>
      </c>
      <c r="C127" s="15">
        <v>1</v>
      </c>
      <c r="D127" s="15"/>
      <c r="E127" s="15">
        <f>C127*D127</f>
        <v>0</v>
      </c>
      <c r="F127" s="7" t="s">
        <v>15</v>
      </c>
      <c r="G127" s="15"/>
      <c r="H127" s="15">
        <f>C127*G127</f>
        <v>0</v>
      </c>
      <c r="I127" s="15">
        <f>D127+G127</f>
        <v>0</v>
      </c>
      <c r="J127" s="15">
        <f>E127+H127</f>
        <v>0</v>
      </c>
      <c r="K127" s="3"/>
      <c r="L127" s="3"/>
    </row>
    <row r="128" spans="1:12" x14ac:dyDescent="0.25">
      <c r="A128" s="31" t="s">
        <v>151</v>
      </c>
      <c r="B128" s="12" t="s">
        <v>15</v>
      </c>
      <c r="C128" s="13"/>
      <c r="D128" s="13"/>
      <c r="E128" s="13"/>
      <c r="F128" s="12" t="s">
        <v>15</v>
      </c>
      <c r="G128" s="13"/>
      <c r="H128" s="13"/>
      <c r="I128" s="13"/>
      <c r="J128" s="13"/>
      <c r="K128" s="3"/>
      <c r="L128" s="3"/>
    </row>
    <row r="129" spans="1:12" x14ac:dyDescent="0.25">
      <c r="A129" s="33" t="s">
        <v>152</v>
      </c>
      <c r="B129" s="7" t="s">
        <v>64</v>
      </c>
      <c r="C129" s="15">
        <v>1</v>
      </c>
      <c r="D129" s="15"/>
      <c r="E129" s="15">
        <f>C129*D129</f>
        <v>0</v>
      </c>
      <c r="F129" s="7" t="s">
        <v>15</v>
      </c>
      <c r="G129" s="15"/>
      <c r="H129" s="15">
        <f>C129*G129</f>
        <v>0</v>
      </c>
      <c r="I129" s="15">
        <f>D129+G129</f>
        <v>0</v>
      </c>
      <c r="J129" s="15">
        <f>E129+H129</f>
        <v>0</v>
      </c>
      <c r="K129" s="3"/>
      <c r="L129" s="3"/>
    </row>
    <row r="130" spans="1:12" x14ac:dyDescent="0.25">
      <c r="A130" s="36" t="s">
        <v>153</v>
      </c>
      <c r="B130" s="19" t="s">
        <v>15</v>
      </c>
      <c r="C130" s="20"/>
      <c r="D130" s="20"/>
      <c r="E130" s="20"/>
      <c r="F130" s="19" t="s">
        <v>15</v>
      </c>
      <c r="G130" s="20"/>
      <c r="H130" s="20"/>
      <c r="I130" s="20"/>
      <c r="J130" s="20"/>
      <c r="K130" s="3"/>
      <c r="L130" s="3"/>
    </row>
    <row r="131" spans="1:12" ht="48.75" x14ac:dyDescent="0.25">
      <c r="A131" s="36" t="s">
        <v>154</v>
      </c>
      <c r="B131" s="19" t="s">
        <v>15</v>
      </c>
      <c r="C131" s="20"/>
      <c r="D131" s="20"/>
      <c r="E131" s="20"/>
      <c r="F131" s="19" t="s">
        <v>15</v>
      </c>
      <c r="G131" s="20"/>
      <c r="H131" s="20"/>
      <c r="I131" s="20"/>
      <c r="J131" s="20"/>
      <c r="K131" s="3"/>
      <c r="L131" s="3"/>
    </row>
    <row r="132" spans="1:12" x14ac:dyDescent="0.25">
      <c r="A132" s="36" t="s">
        <v>155</v>
      </c>
      <c r="B132" s="19" t="s">
        <v>64</v>
      </c>
      <c r="C132" s="20">
        <v>1</v>
      </c>
      <c r="D132" s="20"/>
      <c r="E132" s="20">
        <f>C132*D132</f>
        <v>0</v>
      </c>
      <c r="F132" s="19" t="s">
        <v>15</v>
      </c>
      <c r="G132" s="20"/>
      <c r="H132" s="20">
        <f>C132*G132</f>
        <v>0</v>
      </c>
      <c r="I132" s="20">
        <f t="shared" ref="I132:J134" si="9">D132+G132</f>
        <v>0</v>
      </c>
      <c r="J132" s="20">
        <f t="shared" si="9"/>
        <v>0</v>
      </c>
      <c r="K132" s="3"/>
      <c r="L132" s="3"/>
    </row>
    <row r="133" spans="1:12" x14ac:dyDescent="0.25">
      <c r="A133" s="31" t="s">
        <v>156</v>
      </c>
      <c r="B133" s="12" t="s">
        <v>15</v>
      </c>
      <c r="C133" s="13"/>
      <c r="D133" s="13"/>
      <c r="E133" s="13"/>
      <c r="F133" s="12" t="s">
        <v>15</v>
      </c>
      <c r="G133" s="13"/>
      <c r="H133" s="13"/>
      <c r="I133" s="13"/>
      <c r="J133" s="13"/>
      <c r="K133" s="3"/>
      <c r="L133" s="3"/>
    </row>
    <row r="134" spans="1:12" ht="24.75" x14ac:dyDescent="0.25">
      <c r="A134" s="33" t="s">
        <v>157</v>
      </c>
      <c r="B134" s="7" t="s">
        <v>64</v>
      </c>
      <c r="C134" s="15">
        <v>1</v>
      </c>
      <c r="D134" s="15"/>
      <c r="E134" s="15">
        <f>C134*D134</f>
        <v>0</v>
      </c>
      <c r="F134" s="7" t="s">
        <v>15</v>
      </c>
      <c r="G134" s="15"/>
      <c r="H134" s="15">
        <f>C134*G134</f>
        <v>0</v>
      </c>
      <c r="I134" s="15">
        <f t="shared" si="9"/>
        <v>0</v>
      </c>
      <c r="J134" s="15">
        <f t="shared" si="9"/>
        <v>0</v>
      </c>
      <c r="K134" s="3"/>
      <c r="L134" s="3"/>
    </row>
    <row r="135" spans="1:12" x14ac:dyDescent="0.25">
      <c r="A135" s="31" t="s">
        <v>158</v>
      </c>
      <c r="B135" s="12" t="s">
        <v>15</v>
      </c>
      <c r="C135" s="13"/>
      <c r="D135" s="13"/>
      <c r="E135" s="13"/>
      <c r="F135" s="12" t="s">
        <v>15</v>
      </c>
      <c r="G135" s="13"/>
      <c r="H135" s="13"/>
      <c r="I135" s="13"/>
      <c r="J135" s="13"/>
      <c r="K135" s="3"/>
      <c r="L135" s="3"/>
    </row>
    <row r="136" spans="1:12" x14ac:dyDescent="0.25">
      <c r="A136" s="33" t="s">
        <v>159</v>
      </c>
      <c r="B136" s="7" t="s">
        <v>64</v>
      </c>
      <c r="C136" s="15">
        <v>1</v>
      </c>
      <c r="D136" s="15"/>
      <c r="E136" s="15">
        <f>C136*D136</f>
        <v>0</v>
      </c>
      <c r="F136" s="7" t="s">
        <v>15</v>
      </c>
      <c r="G136" s="15"/>
      <c r="H136" s="15">
        <f>C136*G136</f>
        <v>0</v>
      </c>
      <c r="I136" s="15">
        <f>D136+G136</f>
        <v>0</v>
      </c>
      <c r="J136" s="15">
        <f>E136+H136</f>
        <v>0</v>
      </c>
      <c r="K136" s="3"/>
      <c r="L136" s="3"/>
    </row>
    <row r="137" spans="1:12" x14ac:dyDescent="0.25">
      <c r="A137" s="31" t="s">
        <v>160</v>
      </c>
      <c r="B137" s="12" t="s">
        <v>15</v>
      </c>
      <c r="C137" s="13"/>
      <c r="D137" s="13"/>
      <c r="E137" s="13"/>
      <c r="F137" s="12" t="s">
        <v>15</v>
      </c>
      <c r="G137" s="13"/>
      <c r="H137" s="13"/>
      <c r="I137" s="13"/>
      <c r="J137" s="13"/>
      <c r="K137" s="3"/>
      <c r="L137" s="3"/>
    </row>
    <row r="138" spans="1:12" x14ac:dyDescent="0.25">
      <c r="A138" s="33" t="s">
        <v>159</v>
      </c>
      <c r="B138" s="7" t="s">
        <v>64</v>
      </c>
      <c r="C138" s="15">
        <v>3</v>
      </c>
      <c r="D138" s="15"/>
      <c r="E138" s="15">
        <f>C138*D138</f>
        <v>0</v>
      </c>
      <c r="F138" s="7" t="s">
        <v>15</v>
      </c>
      <c r="G138" s="15"/>
      <c r="H138" s="15">
        <f>C138*G138</f>
        <v>0</v>
      </c>
      <c r="I138" s="15">
        <f t="shared" ref="I138:J141" si="10">D138+G138</f>
        <v>0</v>
      </c>
      <c r="J138" s="15">
        <f t="shared" si="10"/>
        <v>0</v>
      </c>
      <c r="K138" s="3"/>
      <c r="L138" s="3"/>
    </row>
    <row r="139" spans="1:12" x14ac:dyDescent="0.25">
      <c r="A139" s="31" t="s">
        <v>161</v>
      </c>
      <c r="B139" s="12" t="s">
        <v>15</v>
      </c>
      <c r="C139" s="13"/>
      <c r="D139" s="13"/>
      <c r="E139" s="13"/>
      <c r="F139" s="12" t="s">
        <v>15</v>
      </c>
      <c r="G139" s="13"/>
      <c r="H139" s="13"/>
      <c r="I139" s="13"/>
      <c r="J139" s="13"/>
      <c r="K139" s="3"/>
      <c r="L139" s="3"/>
    </row>
    <row r="140" spans="1:12" ht="36.75" x14ac:dyDescent="0.25">
      <c r="A140" s="33" t="s">
        <v>162</v>
      </c>
      <c r="B140" s="7" t="s">
        <v>64</v>
      </c>
      <c r="C140" s="15">
        <v>1</v>
      </c>
      <c r="D140" s="15"/>
      <c r="E140" s="15">
        <f>C140*D140</f>
        <v>0</v>
      </c>
      <c r="F140" s="7" t="s">
        <v>15</v>
      </c>
      <c r="G140" s="15"/>
      <c r="H140" s="15">
        <f>C140*G140</f>
        <v>0</v>
      </c>
      <c r="I140" s="15">
        <f t="shared" si="10"/>
        <v>0</v>
      </c>
      <c r="J140" s="15">
        <f t="shared" si="10"/>
        <v>0</v>
      </c>
      <c r="K140" s="3"/>
      <c r="L140" s="3"/>
    </row>
    <row r="141" spans="1:12" x14ac:dyDescent="0.25">
      <c r="A141" s="33" t="s">
        <v>163</v>
      </c>
      <c r="B141" s="7" t="s">
        <v>64</v>
      </c>
      <c r="C141" s="15">
        <v>20</v>
      </c>
      <c r="D141" s="15"/>
      <c r="E141" s="15">
        <f>C141*D141</f>
        <v>0</v>
      </c>
      <c r="F141" s="7" t="s">
        <v>15</v>
      </c>
      <c r="G141" s="15"/>
      <c r="H141" s="15">
        <f>C141*G141</f>
        <v>0</v>
      </c>
      <c r="I141" s="15">
        <f t="shared" si="10"/>
        <v>0</v>
      </c>
      <c r="J141" s="15">
        <f t="shared" si="10"/>
        <v>0</v>
      </c>
      <c r="K141" s="3"/>
      <c r="L141" s="3"/>
    </row>
    <row r="142" spans="1:12" x14ac:dyDescent="0.25">
      <c r="A142" s="31" t="s">
        <v>164</v>
      </c>
      <c r="B142" s="12" t="s">
        <v>15</v>
      </c>
      <c r="C142" s="13"/>
      <c r="D142" s="13"/>
      <c r="E142" s="13"/>
      <c r="F142" s="12" t="s">
        <v>15</v>
      </c>
      <c r="G142" s="13"/>
      <c r="H142" s="13"/>
      <c r="I142" s="13"/>
      <c r="J142" s="13"/>
      <c r="K142" s="3"/>
      <c r="L142" s="3"/>
    </row>
    <row r="143" spans="1:12" x14ac:dyDescent="0.25">
      <c r="A143" s="33" t="s">
        <v>165</v>
      </c>
      <c r="B143" s="7" t="s">
        <v>64</v>
      </c>
      <c r="C143" s="15">
        <v>1</v>
      </c>
      <c r="D143" s="15"/>
      <c r="E143" s="15">
        <f>C143*D143</f>
        <v>0</v>
      </c>
      <c r="F143" s="7" t="s">
        <v>15</v>
      </c>
      <c r="G143" s="15"/>
      <c r="H143" s="15">
        <f>C143*G143</f>
        <v>0</v>
      </c>
      <c r="I143" s="15">
        <f>D143+G143</f>
        <v>0</v>
      </c>
      <c r="J143" s="15">
        <f>E143+H143</f>
        <v>0</v>
      </c>
      <c r="K143" s="3"/>
      <c r="L143" s="3"/>
    </row>
    <row r="144" spans="1:12" x14ac:dyDescent="0.25">
      <c r="A144" s="31" t="s">
        <v>166</v>
      </c>
      <c r="B144" s="12" t="s">
        <v>15</v>
      </c>
      <c r="C144" s="13"/>
      <c r="D144" s="13"/>
      <c r="E144" s="13"/>
      <c r="F144" s="12" t="s">
        <v>15</v>
      </c>
      <c r="G144" s="13"/>
      <c r="H144" s="13"/>
      <c r="I144" s="13"/>
      <c r="J144" s="13"/>
      <c r="K144" s="3"/>
      <c r="L144" s="3"/>
    </row>
    <row r="145" spans="1:12" x14ac:dyDescent="0.25">
      <c r="A145" s="33" t="s">
        <v>167</v>
      </c>
      <c r="B145" s="7" t="s">
        <v>15</v>
      </c>
      <c r="C145" s="15"/>
      <c r="D145" s="15"/>
      <c r="E145" s="15"/>
      <c r="F145" s="7" t="s">
        <v>15</v>
      </c>
      <c r="G145" s="15"/>
      <c r="H145" s="15"/>
      <c r="I145" s="15"/>
      <c r="J145" s="15"/>
      <c r="K145" s="3"/>
      <c r="L145" s="3"/>
    </row>
    <row r="146" spans="1:12" x14ac:dyDescent="0.25">
      <c r="A146" s="33" t="s">
        <v>168</v>
      </c>
      <c r="B146" s="7" t="s">
        <v>64</v>
      </c>
      <c r="C146" s="15">
        <v>2</v>
      </c>
      <c r="D146" s="15"/>
      <c r="E146" s="15">
        <f>C146*D146</f>
        <v>0</v>
      </c>
      <c r="F146" s="7" t="s">
        <v>15</v>
      </c>
      <c r="G146" s="15"/>
      <c r="H146" s="15">
        <f>C146*G146</f>
        <v>0</v>
      </c>
      <c r="I146" s="15">
        <f t="shared" ref="I146:J146" si="11">D146+G146</f>
        <v>0</v>
      </c>
      <c r="J146" s="15">
        <f t="shared" si="11"/>
        <v>0</v>
      </c>
      <c r="K146" s="3"/>
      <c r="L146" s="3"/>
    </row>
    <row r="147" spans="1:12" x14ac:dyDescent="0.25">
      <c r="A147" s="35" t="s">
        <v>169</v>
      </c>
      <c r="B147" s="17" t="s">
        <v>15</v>
      </c>
      <c r="C147" s="18"/>
      <c r="D147" s="18"/>
      <c r="E147" s="18"/>
      <c r="F147" s="17" t="s">
        <v>15</v>
      </c>
      <c r="G147" s="18"/>
      <c r="H147" s="18"/>
      <c r="I147" s="18"/>
      <c r="J147" s="18"/>
      <c r="K147" s="3"/>
      <c r="L147" s="3"/>
    </row>
    <row r="148" spans="1:12" x14ac:dyDescent="0.25">
      <c r="A148" s="31" t="s">
        <v>170</v>
      </c>
      <c r="B148" s="12" t="s">
        <v>15</v>
      </c>
      <c r="C148" s="13"/>
      <c r="D148" s="13"/>
      <c r="E148" s="13"/>
      <c r="F148" s="12" t="s">
        <v>15</v>
      </c>
      <c r="G148" s="13"/>
      <c r="H148" s="13"/>
      <c r="I148" s="13"/>
      <c r="J148" s="13"/>
      <c r="K148" s="3"/>
      <c r="L148" s="3"/>
    </row>
    <row r="149" spans="1:12" ht="36.75" x14ac:dyDescent="0.25">
      <c r="A149" s="33" t="s">
        <v>171</v>
      </c>
      <c r="B149" s="7" t="s">
        <v>64</v>
      </c>
      <c r="C149" s="15">
        <v>11</v>
      </c>
      <c r="D149" s="15"/>
      <c r="E149" s="15">
        <f>C149*D149</f>
        <v>0</v>
      </c>
      <c r="F149" s="7" t="s">
        <v>15</v>
      </c>
      <c r="G149" s="15"/>
      <c r="H149" s="15">
        <f>C149*G149</f>
        <v>0</v>
      </c>
      <c r="I149" s="15">
        <f>D149+G149</f>
        <v>0</v>
      </c>
      <c r="J149" s="15">
        <f>E149+H149</f>
        <v>0</v>
      </c>
      <c r="K149" s="3"/>
      <c r="L149" s="3"/>
    </row>
    <row r="150" spans="1:12" x14ac:dyDescent="0.25">
      <c r="A150" s="31" t="s">
        <v>172</v>
      </c>
      <c r="B150" s="12" t="s">
        <v>15</v>
      </c>
      <c r="C150" s="13"/>
      <c r="D150" s="13"/>
      <c r="E150" s="13"/>
      <c r="F150" s="12" t="s">
        <v>15</v>
      </c>
      <c r="G150" s="13"/>
      <c r="H150" s="13"/>
      <c r="I150" s="13"/>
      <c r="J150" s="13"/>
      <c r="K150" s="3"/>
      <c r="L150" s="3"/>
    </row>
    <row r="151" spans="1:12" x14ac:dyDescent="0.25">
      <c r="A151" s="33" t="s">
        <v>173</v>
      </c>
      <c r="B151" s="7" t="s">
        <v>64</v>
      </c>
      <c r="C151" s="15">
        <v>11</v>
      </c>
      <c r="D151" s="15"/>
      <c r="E151" s="15">
        <f>C151*D151</f>
        <v>0</v>
      </c>
      <c r="F151" s="7" t="s">
        <v>15</v>
      </c>
      <c r="G151" s="15"/>
      <c r="H151" s="15">
        <f>C151*G151</f>
        <v>0</v>
      </c>
      <c r="I151" s="15">
        <f>D151+G151</f>
        <v>0</v>
      </c>
      <c r="J151" s="15">
        <f>E151+H151</f>
        <v>0</v>
      </c>
      <c r="K151" s="3"/>
      <c r="L151" s="3"/>
    </row>
    <row r="152" spans="1:12" x14ac:dyDescent="0.25">
      <c r="A152" s="31" t="s">
        <v>174</v>
      </c>
      <c r="B152" s="12" t="s">
        <v>15</v>
      </c>
      <c r="C152" s="13"/>
      <c r="D152" s="13"/>
      <c r="E152" s="13"/>
      <c r="F152" s="12" t="s">
        <v>15</v>
      </c>
      <c r="G152" s="13"/>
      <c r="H152" s="13"/>
      <c r="I152" s="13"/>
      <c r="J152" s="13"/>
      <c r="K152" s="3"/>
      <c r="L152" s="3"/>
    </row>
    <row r="153" spans="1:12" ht="24.75" x14ac:dyDescent="0.25">
      <c r="A153" s="33" t="s">
        <v>175</v>
      </c>
      <c r="B153" s="7" t="s">
        <v>64</v>
      </c>
      <c r="C153" s="15">
        <v>11</v>
      </c>
      <c r="D153" s="15"/>
      <c r="E153" s="15">
        <f>C153*D153</f>
        <v>0</v>
      </c>
      <c r="F153" s="7" t="s">
        <v>15</v>
      </c>
      <c r="G153" s="15"/>
      <c r="H153" s="15">
        <f>C153*G153</f>
        <v>0</v>
      </c>
      <c r="I153" s="15">
        <f>D153+G153</f>
        <v>0</v>
      </c>
      <c r="J153" s="15">
        <f>E153+H153</f>
        <v>0</v>
      </c>
      <c r="K153" s="3"/>
      <c r="L153" s="3"/>
    </row>
    <row r="154" spans="1:12" x14ac:dyDescent="0.25">
      <c r="A154" s="31" t="s">
        <v>122</v>
      </c>
      <c r="B154" s="12" t="s">
        <v>15</v>
      </c>
      <c r="C154" s="13"/>
      <c r="D154" s="13"/>
      <c r="E154" s="13"/>
      <c r="F154" s="12" t="s">
        <v>15</v>
      </c>
      <c r="G154" s="13"/>
      <c r="H154" s="13"/>
      <c r="I154" s="13"/>
      <c r="J154" s="13"/>
      <c r="K154" s="3"/>
      <c r="L154" s="3"/>
    </row>
    <row r="155" spans="1:12" x14ac:dyDescent="0.25">
      <c r="A155" s="33" t="s">
        <v>123</v>
      </c>
      <c r="B155" s="7" t="s">
        <v>15</v>
      </c>
      <c r="C155" s="15"/>
      <c r="D155" s="15"/>
      <c r="E155" s="15"/>
      <c r="F155" s="7" t="s">
        <v>15</v>
      </c>
      <c r="G155" s="15"/>
      <c r="H155" s="15"/>
      <c r="I155" s="15"/>
      <c r="J155" s="15"/>
      <c r="K155" s="3"/>
      <c r="L155" s="3"/>
    </row>
    <row r="156" spans="1:12" x14ac:dyDescent="0.25">
      <c r="A156" s="33" t="s">
        <v>93</v>
      </c>
      <c r="B156" s="7" t="s">
        <v>64</v>
      </c>
      <c r="C156" s="15">
        <v>11</v>
      </c>
      <c r="D156" s="15"/>
      <c r="E156" s="15">
        <f>C156*D156</f>
        <v>0</v>
      </c>
      <c r="F156" s="7" t="s">
        <v>15</v>
      </c>
      <c r="G156" s="15"/>
      <c r="H156" s="15">
        <f>C156*G156</f>
        <v>0</v>
      </c>
      <c r="I156" s="15">
        <f>D156+G156</f>
        <v>0</v>
      </c>
      <c r="J156" s="15">
        <f>E156+H156</f>
        <v>0</v>
      </c>
      <c r="K156" s="3"/>
      <c r="L156" s="3"/>
    </row>
    <row r="157" spans="1:12" x14ac:dyDescent="0.25">
      <c r="A157" s="34" t="s">
        <v>176</v>
      </c>
      <c r="B157" s="5" t="s">
        <v>15</v>
      </c>
      <c r="C157" s="16"/>
      <c r="D157" s="16"/>
      <c r="E157" s="16">
        <f>SUM(E123:E156)</f>
        <v>0</v>
      </c>
      <c r="F157" s="5" t="s">
        <v>15</v>
      </c>
      <c r="G157" s="16"/>
      <c r="H157" s="16">
        <f>SUM(H123:H156)</f>
        <v>0</v>
      </c>
      <c r="I157" s="16"/>
      <c r="J157" s="16">
        <f>SUM(J123:J156)</f>
        <v>0</v>
      </c>
      <c r="K157" s="3"/>
      <c r="L157" s="3"/>
    </row>
    <row r="158" spans="1:12" x14ac:dyDescent="0.25">
      <c r="A158" s="33" t="s">
        <v>15</v>
      </c>
      <c r="B158" s="7" t="s">
        <v>15</v>
      </c>
      <c r="C158" s="15"/>
      <c r="D158" s="15"/>
      <c r="E158" s="15"/>
      <c r="F158" s="7" t="s">
        <v>15</v>
      </c>
      <c r="G158" s="15"/>
      <c r="H158" s="15"/>
      <c r="I158" s="15"/>
      <c r="J158" s="15"/>
      <c r="K158" s="3"/>
      <c r="L158" s="3"/>
    </row>
    <row r="159" spans="1:12" x14ac:dyDescent="0.25">
      <c r="A159" s="34" t="s">
        <v>177</v>
      </c>
      <c r="B159" s="5" t="s">
        <v>15</v>
      </c>
      <c r="C159" s="16"/>
      <c r="D159" s="16"/>
      <c r="E159" s="16"/>
      <c r="F159" s="5" t="s">
        <v>15</v>
      </c>
      <c r="G159" s="16"/>
      <c r="H159" s="16"/>
      <c r="I159" s="16"/>
      <c r="J159" s="16"/>
      <c r="K159" s="3"/>
      <c r="L159" s="3"/>
    </row>
    <row r="160" spans="1:12" x14ac:dyDescent="0.25">
      <c r="A160" s="31" t="s">
        <v>178</v>
      </c>
      <c r="B160" s="12" t="s">
        <v>15</v>
      </c>
      <c r="C160" s="13"/>
      <c r="D160" s="13"/>
      <c r="E160" s="13"/>
      <c r="F160" s="12" t="s">
        <v>15</v>
      </c>
      <c r="G160" s="13"/>
      <c r="H160" s="13"/>
      <c r="I160" s="13"/>
      <c r="J160" s="13"/>
      <c r="K160" s="3"/>
      <c r="L160" s="3"/>
    </row>
    <row r="161" spans="1:12" ht="60.75" x14ac:dyDescent="0.25">
      <c r="A161" s="33" t="s">
        <v>179</v>
      </c>
      <c r="B161" s="7" t="s">
        <v>64</v>
      </c>
      <c r="C161" s="15">
        <v>1</v>
      </c>
      <c r="D161" s="15"/>
      <c r="E161" s="15">
        <f t="shared" ref="E161:E171" si="12">C161*D161</f>
        <v>0</v>
      </c>
      <c r="F161" s="7" t="s">
        <v>15</v>
      </c>
      <c r="G161" s="15"/>
      <c r="H161" s="15">
        <f t="shared" ref="H161:H171" si="13">C161*G161</f>
        <v>0</v>
      </c>
      <c r="I161" s="15">
        <f t="shared" ref="I161:I171" si="14">D161+G161</f>
        <v>0</v>
      </c>
      <c r="J161" s="15">
        <f t="shared" ref="J161:J171" si="15">E161+H161</f>
        <v>0</v>
      </c>
      <c r="K161" s="3"/>
      <c r="L161" s="3"/>
    </row>
    <row r="162" spans="1:12" ht="84.75" x14ac:dyDescent="0.25">
      <c r="A162" s="33" t="s">
        <v>180</v>
      </c>
      <c r="B162" s="7" t="s">
        <v>64</v>
      </c>
      <c r="C162" s="15">
        <v>2</v>
      </c>
      <c r="D162" s="15"/>
      <c r="E162" s="15">
        <f t="shared" si="12"/>
        <v>0</v>
      </c>
      <c r="F162" s="7" t="s">
        <v>15</v>
      </c>
      <c r="G162" s="15"/>
      <c r="H162" s="15">
        <f t="shared" si="13"/>
        <v>0</v>
      </c>
      <c r="I162" s="15">
        <f t="shared" si="14"/>
        <v>0</v>
      </c>
      <c r="J162" s="15">
        <f t="shared" si="15"/>
        <v>0</v>
      </c>
      <c r="K162" s="3"/>
      <c r="L162" s="3"/>
    </row>
    <row r="163" spans="1:12" ht="132.75" x14ac:dyDescent="0.25">
      <c r="A163" s="33" t="s">
        <v>181</v>
      </c>
      <c r="B163" s="7" t="s">
        <v>64</v>
      </c>
      <c r="C163" s="15">
        <v>1</v>
      </c>
      <c r="D163" s="15"/>
      <c r="E163" s="15">
        <f t="shared" si="12"/>
        <v>0</v>
      </c>
      <c r="F163" s="7" t="s">
        <v>15</v>
      </c>
      <c r="G163" s="15"/>
      <c r="H163" s="15">
        <f t="shared" si="13"/>
        <v>0</v>
      </c>
      <c r="I163" s="15">
        <f t="shared" si="14"/>
        <v>0</v>
      </c>
      <c r="J163" s="15">
        <f t="shared" si="15"/>
        <v>0</v>
      </c>
      <c r="K163" s="3"/>
      <c r="L163" s="3"/>
    </row>
    <row r="164" spans="1:12" x14ac:dyDescent="0.25">
      <c r="A164" s="33" t="s">
        <v>182</v>
      </c>
      <c r="B164" s="7" t="s">
        <v>64</v>
      </c>
      <c r="C164" s="15">
        <v>1</v>
      </c>
      <c r="D164" s="15"/>
      <c r="E164" s="15">
        <f t="shared" si="12"/>
        <v>0</v>
      </c>
      <c r="F164" s="7" t="s">
        <v>15</v>
      </c>
      <c r="G164" s="15"/>
      <c r="H164" s="15">
        <f t="shared" si="13"/>
        <v>0</v>
      </c>
      <c r="I164" s="15">
        <f t="shared" si="14"/>
        <v>0</v>
      </c>
      <c r="J164" s="15">
        <f t="shared" si="15"/>
        <v>0</v>
      </c>
      <c r="K164" s="3"/>
      <c r="L164" s="3"/>
    </row>
    <row r="165" spans="1:12" x14ac:dyDescent="0.25">
      <c r="A165" s="33" t="s">
        <v>183</v>
      </c>
      <c r="B165" s="7" t="s">
        <v>64</v>
      </c>
      <c r="C165" s="15">
        <v>2</v>
      </c>
      <c r="D165" s="15"/>
      <c r="E165" s="15">
        <f t="shared" si="12"/>
        <v>0</v>
      </c>
      <c r="F165" s="7" t="s">
        <v>15</v>
      </c>
      <c r="G165" s="15"/>
      <c r="H165" s="15">
        <f t="shared" si="13"/>
        <v>0</v>
      </c>
      <c r="I165" s="15">
        <f t="shared" si="14"/>
        <v>0</v>
      </c>
      <c r="J165" s="15">
        <f t="shared" si="15"/>
        <v>0</v>
      </c>
      <c r="K165" s="3"/>
      <c r="L165" s="3"/>
    </row>
    <row r="166" spans="1:12" ht="24.75" x14ac:dyDescent="0.25">
      <c r="A166" s="33" t="s">
        <v>184</v>
      </c>
      <c r="B166" s="7" t="s">
        <v>64</v>
      </c>
      <c r="C166" s="15">
        <v>1</v>
      </c>
      <c r="D166" s="15"/>
      <c r="E166" s="15">
        <f t="shared" si="12"/>
        <v>0</v>
      </c>
      <c r="F166" s="7" t="s">
        <v>15</v>
      </c>
      <c r="G166" s="15"/>
      <c r="H166" s="15">
        <f t="shared" si="13"/>
        <v>0</v>
      </c>
      <c r="I166" s="15">
        <f t="shared" si="14"/>
        <v>0</v>
      </c>
      <c r="J166" s="15">
        <f t="shared" si="15"/>
        <v>0</v>
      </c>
      <c r="K166" s="3"/>
      <c r="L166" s="3"/>
    </row>
    <row r="167" spans="1:12" x14ac:dyDescent="0.25">
      <c r="A167" s="33" t="s">
        <v>185</v>
      </c>
      <c r="B167" s="7" t="s">
        <v>119</v>
      </c>
      <c r="C167" s="15">
        <v>1</v>
      </c>
      <c r="D167" s="15"/>
      <c r="E167" s="15">
        <f t="shared" si="12"/>
        <v>0</v>
      </c>
      <c r="F167" s="7" t="s">
        <v>15</v>
      </c>
      <c r="G167" s="15"/>
      <c r="H167" s="15">
        <f t="shared" si="13"/>
        <v>0</v>
      </c>
      <c r="I167" s="15">
        <f t="shared" si="14"/>
        <v>0</v>
      </c>
      <c r="J167" s="15">
        <f t="shared" si="15"/>
        <v>0</v>
      </c>
      <c r="K167" s="3"/>
      <c r="L167" s="3"/>
    </row>
    <row r="168" spans="1:12" ht="60.75" x14ac:dyDescent="0.25">
      <c r="A168" s="33" t="s">
        <v>186</v>
      </c>
      <c r="B168" s="7" t="s">
        <v>64</v>
      </c>
      <c r="C168" s="15">
        <v>1</v>
      </c>
      <c r="D168" s="15"/>
      <c r="E168" s="15">
        <f t="shared" si="12"/>
        <v>0</v>
      </c>
      <c r="F168" s="7" t="s">
        <v>15</v>
      </c>
      <c r="G168" s="15"/>
      <c r="H168" s="15">
        <f t="shared" si="13"/>
        <v>0</v>
      </c>
      <c r="I168" s="15">
        <f t="shared" si="14"/>
        <v>0</v>
      </c>
      <c r="J168" s="15">
        <f t="shared" si="15"/>
        <v>0</v>
      </c>
      <c r="K168" s="3"/>
      <c r="L168" s="3"/>
    </row>
    <row r="169" spans="1:12" ht="48.75" x14ac:dyDescent="0.25">
      <c r="A169" s="33" t="s">
        <v>187</v>
      </c>
      <c r="B169" s="7" t="s">
        <v>64</v>
      </c>
      <c r="C169" s="15">
        <v>2</v>
      </c>
      <c r="D169" s="15"/>
      <c r="E169" s="15">
        <f t="shared" si="12"/>
        <v>0</v>
      </c>
      <c r="F169" s="7" t="s">
        <v>15</v>
      </c>
      <c r="G169" s="15"/>
      <c r="H169" s="15">
        <f t="shared" si="13"/>
        <v>0</v>
      </c>
      <c r="I169" s="15">
        <f t="shared" si="14"/>
        <v>0</v>
      </c>
      <c r="J169" s="15">
        <f t="shared" si="15"/>
        <v>0</v>
      </c>
      <c r="K169" s="3"/>
      <c r="L169" s="3"/>
    </row>
    <row r="170" spans="1:12" ht="24.75" x14ac:dyDescent="0.25">
      <c r="A170" s="33" t="s">
        <v>188</v>
      </c>
      <c r="B170" s="7" t="s">
        <v>64</v>
      </c>
      <c r="C170" s="15">
        <v>2</v>
      </c>
      <c r="D170" s="15"/>
      <c r="E170" s="15">
        <f t="shared" si="12"/>
        <v>0</v>
      </c>
      <c r="F170" s="7" t="s">
        <v>15</v>
      </c>
      <c r="G170" s="15"/>
      <c r="H170" s="15">
        <f t="shared" si="13"/>
        <v>0</v>
      </c>
      <c r="I170" s="15">
        <f t="shared" si="14"/>
        <v>0</v>
      </c>
      <c r="J170" s="15">
        <f t="shared" si="15"/>
        <v>0</v>
      </c>
      <c r="K170" s="3"/>
      <c r="L170" s="3"/>
    </row>
    <row r="171" spans="1:12" ht="36.75" x14ac:dyDescent="0.25">
      <c r="A171" s="33" t="s">
        <v>189</v>
      </c>
      <c r="B171" s="7" t="s">
        <v>64</v>
      </c>
      <c r="C171" s="15">
        <v>2</v>
      </c>
      <c r="D171" s="15"/>
      <c r="E171" s="15">
        <f t="shared" si="12"/>
        <v>0</v>
      </c>
      <c r="F171" s="7" t="s">
        <v>15</v>
      </c>
      <c r="G171" s="15"/>
      <c r="H171" s="15">
        <f t="shared" si="13"/>
        <v>0</v>
      </c>
      <c r="I171" s="15">
        <f t="shared" si="14"/>
        <v>0</v>
      </c>
      <c r="J171" s="15">
        <f t="shared" si="15"/>
        <v>0</v>
      </c>
      <c r="K171" s="3"/>
      <c r="L171" s="3"/>
    </row>
    <row r="172" spans="1:12" x14ac:dyDescent="0.25">
      <c r="A172" s="31" t="s">
        <v>190</v>
      </c>
      <c r="B172" s="12" t="s">
        <v>15</v>
      </c>
      <c r="C172" s="13"/>
      <c r="D172" s="13"/>
      <c r="E172" s="13"/>
      <c r="F172" s="12" t="s">
        <v>15</v>
      </c>
      <c r="G172" s="13"/>
      <c r="H172" s="13"/>
      <c r="I172" s="13"/>
      <c r="J172" s="13"/>
      <c r="K172" s="3"/>
      <c r="L172" s="3"/>
    </row>
    <row r="173" spans="1:12" x14ac:dyDescent="0.25">
      <c r="A173" s="33" t="s">
        <v>191</v>
      </c>
      <c r="B173" s="7" t="s">
        <v>64</v>
      </c>
      <c r="C173" s="15">
        <v>5</v>
      </c>
      <c r="D173" s="15"/>
      <c r="E173" s="15">
        <f>C173*D173</f>
        <v>0</v>
      </c>
      <c r="F173" s="7" t="s">
        <v>15</v>
      </c>
      <c r="G173" s="15"/>
      <c r="H173" s="15">
        <f>C173*G173</f>
        <v>0</v>
      </c>
      <c r="I173" s="15">
        <f t="shared" ref="I173:I180" si="16">D173+G173</f>
        <v>0</v>
      </c>
      <c r="J173" s="15">
        <f t="shared" ref="J173:J180" si="17">E173+H173</f>
        <v>0</v>
      </c>
      <c r="K173" s="3"/>
      <c r="L173" s="3"/>
    </row>
    <row r="174" spans="1:12" ht="36.75" x14ac:dyDescent="0.25">
      <c r="A174" s="33" t="s">
        <v>192</v>
      </c>
      <c r="B174" s="7" t="s">
        <v>64</v>
      </c>
      <c r="C174" s="15">
        <v>8</v>
      </c>
      <c r="D174" s="15"/>
      <c r="E174" s="15">
        <f>C174*D174</f>
        <v>0</v>
      </c>
      <c r="F174" s="7" t="s">
        <v>15</v>
      </c>
      <c r="G174" s="15"/>
      <c r="H174" s="15">
        <f>C174*G174</f>
        <v>0</v>
      </c>
      <c r="I174" s="15">
        <f t="shared" si="16"/>
        <v>0</v>
      </c>
      <c r="J174" s="15">
        <f t="shared" si="17"/>
        <v>0</v>
      </c>
      <c r="K174" s="3"/>
      <c r="L174" s="3"/>
    </row>
    <row r="175" spans="1:12" ht="24.75" x14ac:dyDescent="0.25">
      <c r="A175" s="33" t="s">
        <v>193</v>
      </c>
      <c r="B175" s="7" t="s">
        <v>64</v>
      </c>
      <c r="C175" s="15">
        <v>7</v>
      </c>
      <c r="D175" s="15"/>
      <c r="E175" s="15">
        <f>C175*D175</f>
        <v>0</v>
      </c>
      <c r="F175" s="7" t="s">
        <v>15</v>
      </c>
      <c r="G175" s="15"/>
      <c r="H175" s="15">
        <f>C175*G175</f>
        <v>0</v>
      </c>
      <c r="I175" s="15">
        <f t="shared" si="16"/>
        <v>0</v>
      </c>
      <c r="J175" s="15">
        <f t="shared" si="17"/>
        <v>0</v>
      </c>
      <c r="K175" s="3"/>
      <c r="L175" s="3"/>
    </row>
    <row r="176" spans="1:12" ht="24.75" x14ac:dyDescent="0.25">
      <c r="A176" s="33" t="s">
        <v>194</v>
      </c>
      <c r="B176" s="7" t="s">
        <v>64</v>
      </c>
      <c r="C176" s="15">
        <v>15</v>
      </c>
      <c r="D176" s="15"/>
      <c r="E176" s="15">
        <f>C176*D176</f>
        <v>0</v>
      </c>
      <c r="F176" s="7" t="s">
        <v>15</v>
      </c>
      <c r="G176" s="15"/>
      <c r="H176" s="15">
        <f>C176*G176</f>
        <v>0</v>
      </c>
      <c r="I176" s="15">
        <f t="shared" si="16"/>
        <v>0</v>
      </c>
      <c r="J176" s="15">
        <f t="shared" si="17"/>
        <v>0</v>
      </c>
      <c r="K176" s="3"/>
      <c r="L176" s="3"/>
    </row>
    <row r="177" spans="1:12" ht="24.75" x14ac:dyDescent="0.25">
      <c r="A177" s="33" t="s">
        <v>195</v>
      </c>
      <c r="B177" s="7" t="s">
        <v>15</v>
      </c>
      <c r="C177" s="15"/>
      <c r="D177" s="15"/>
      <c r="E177" s="15"/>
      <c r="F177" s="7" t="s">
        <v>15</v>
      </c>
      <c r="G177" s="15"/>
      <c r="H177" s="15"/>
      <c r="I177" s="15"/>
      <c r="J177" s="15"/>
      <c r="K177" s="3"/>
      <c r="L177" s="3"/>
    </row>
    <row r="178" spans="1:12" ht="24.75" x14ac:dyDescent="0.25">
      <c r="A178" s="33" t="s">
        <v>196</v>
      </c>
      <c r="B178" s="7" t="s">
        <v>64</v>
      </c>
      <c r="C178" s="15">
        <v>16</v>
      </c>
      <c r="D178" s="15"/>
      <c r="E178" s="15">
        <f>C178*D178</f>
        <v>0</v>
      </c>
      <c r="F178" s="7" t="s">
        <v>15</v>
      </c>
      <c r="G178" s="15"/>
      <c r="H178" s="15">
        <f>C178*G178</f>
        <v>0</v>
      </c>
      <c r="I178" s="15">
        <f t="shared" si="16"/>
        <v>0</v>
      </c>
      <c r="J178" s="15">
        <f t="shared" si="17"/>
        <v>0</v>
      </c>
      <c r="K178" s="3"/>
      <c r="L178" s="3"/>
    </row>
    <row r="179" spans="1:12" ht="24.75" x14ac:dyDescent="0.25">
      <c r="A179" s="33" t="s">
        <v>197</v>
      </c>
      <c r="B179" s="7" t="s">
        <v>64</v>
      </c>
      <c r="C179" s="15">
        <v>40</v>
      </c>
      <c r="D179" s="15"/>
      <c r="E179" s="15">
        <f>C179*D179</f>
        <v>0</v>
      </c>
      <c r="F179" s="7" t="s">
        <v>15</v>
      </c>
      <c r="G179" s="15"/>
      <c r="H179" s="15">
        <f>C179*G179</f>
        <v>0</v>
      </c>
      <c r="I179" s="15">
        <f t="shared" si="16"/>
        <v>0</v>
      </c>
      <c r="J179" s="15">
        <f t="shared" si="17"/>
        <v>0</v>
      </c>
      <c r="K179" s="3"/>
      <c r="L179" s="3"/>
    </row>
    <row r="180" spans="1:12" x14ac:dyDescent="0.25">
      <c r="A180" s="33" t="s">
        <v>198</v>
      </c>
      <c r="B180" s="7" t="s">
        <v>64</v>
      </c>
      <c r="C180" s="15">
        <v>3</v>
      </c>
      <c r="D180" s="15"/>
      <c r="E180" s="15">
        <f>C180*D180</f>
        <v>0</v>
      </c>
      <c r="F180" s="7" t="s">
        <v>15</v>
      </c>
      <c r="G180" s="15"/>
      <c r="H180" s="15">
        <f>C180*G180</f>
        <v>0</v>
      </c>
      <c r="I180" s="15">
        <f t="shared" si="16"/>
        <v>0</v>
      </c>
      <c r="J180" s="15">
        <f t="shared" si="17"/>
        <v>0</v>
      </c>
      <c r="K180" s="3"/>
      <c r="L180" s="3"/>
    </row>
    <row r="181" spans="1:12" x14ac:dyDescent="0.25">
      <c r="A181" s="33" t="s">
        <v>15</v>
      </c>
      <c r="B181" s="7" t="s">
        <v>15</v>
      </c>
      <c r="C181" s="15"/>
      <c r="D181" s="15"/>
      <c r="E181" s="15"/>
      <c r="F181" s="7" t="s">
        <v>15</v>
      </c>
      <c r="G181" s="15"/>
      <c r="H181" s="15"/>
      <c r="I181" s="15"/>
      <c r="J181" s="15"/>
      <c r="K181" s="3"/>
      <c r="L181" s="3"/>
    </row>
    <row r="182" spans="1:12" x14ac:dyDescent="0.25">
      <c r="A182" s="34" t="s">
        <v>199</v>
      </c>
      <c r="B182" s="5" t="s">
        <v>15</v>
      </c>
      <c r="C182" s="16"/>
      <c r="D182" s="16"/>
      <c r="E182" s="16">
        <f>SUM(E160:E181)</f>
        <v>0</v>
      </c>
      <c r="F182" s="5" t="s">
        <v>15</v>
      </c>
      <c r="G182" s="16"/>
      <c r="H182" s="16">
        <f>SUM(H160:H181)</f>
        <v>0</v>
      </c>
      <c r="I182" s="16"/>
      <c r="J182" s="16">
        <f>SUM(J160:J181)</f>
        <v>0</v>
      </c>
      <c r="K182" s="3"/>
      <c r="L182" s="3"/>
    </row>
    <row r="183" spans="1:12" x14ac:dyDescent="0.25">
      <c r="A183" s="33" t="s">
        <v>15</v>
      </c>
      <c r="B183" s="7" t="s">
        <v>15</v>
      </c>
      <c r="C183" s="15"/>
      <c r="D183" s="15"/>
      <c r="E183" s="15"/>
      <c r="F183" s="7" t="s">
        <v>15</v>
      </c>
      <c r="G183" s="15"/>
      <c r="H183" s="15"/>
      <c r="I183" s="15"/>
      <c r="J183" s="15"/>
      <c r="K183" s="3"/>
      <c r="L183" s="3"/>
    </row>
    <row r="184" spans="1:12" x14ac:dyDescent="0.25">
      <c r="A184" s="34" t="s">
        <v>200</v>
      </c>
      <c r="B184" s="5" t="s">
        <v>15</v>
      </c>
      <c r="C184" s="16"/>
      <c r="D184" s="16"/>
      <c r="E184" s="16"/>
      <c r="F184" s="5" t="s">
        <v>15</v>
      </c>
      <c r="G184" s="16"/>
      <c r="H184" s="16"/>
      <c r="I184" s="16"/>
      <c r="J184" s="16"/>
      <c r="K184" s="3"/>
      <c r="L184" s="3"/>
    </row>
    <row r="185" spans="1:12" ht="48.75" x14ac:dyDescent="0.25">
      <c r="A185" s="37" t="s">
        <v>201</v>
      </c>
      <c r="B185" s="21" t="s">
        <v>15</v>
      </c>
      <c r="C185" s="22"/>
      <c r="D185" s="22"/>
      <c r="E185" s="22"/>
      <c r="F185" s="21" t="s">
        <v>15</v>
      </c>
      <c r="G185" s="22"/>
      <c r="H185" s="22"/>
      <c r="I185" s="22"/>
      <c r="J185" s="22"/>
      <c r="K185" s="3"/>
      <c r="L185" s="3"/>
    </row>
    <row r="186" spans="1:12" x14ac:dyDescent="0.25">
      <c r="A186" s="31" t="s">
        <v>202</v>
      </c>
      <c r="B186" s="12" t="s">
        <v>15</v>
      </c>
      <c r="C186" s="13"/>
      <c r="D186" s="13"/>
      <c r="E186" s="13"/>
      <c r="F186" s="12" t="s">
        <v>15</v>
      </c>
      <c r="G186" s="13"/>
      <c r="H186" s="13"/>
      <c r="I186" s="13"/>
      <c r="J186" s="13"/>
      <c r="K186" s="3"/>
      <c r="L186" s="3"/>
    </row>
    <row r="187" spans="1:12" ht="24.75" x14ac:dyDescent="0.25">
      <c r="A187" s="33" t="s">
        <v>203</v>
      </c>
      <c r="B187" s="7" t="s">
        <v>15</v>
      </c>
      <c r="C187" s="15"/>
      <c r="D187" s="15"/>
      <c r="E187" s="15"/>
      <c r="F187" s="7" t="s">
        <v>15</v>
      </c>
      <c r="G187" s="15"/>
      <c r="H187" s="15"/>
      <c r="I187" s="15"/>
      <c r="J187" s="15"/>
      <c r="K187" s="3"/>
      <c r="L187" s="3"/>
    </row>
    <row r="188" spans="1:12" x14ac:dyDescent="0.25">
      <c r="A188" s="33" t="s">
        <v>93</v>
      </c>
      <c r="B188" s="7" t="s">
        <v>64</v>
      </c>
      <c r="C188" s="15">
        <v>1</v>
      </c>
      <c r="D188" s="15"/>
      <c r="E188" s="15">
        <f>C188*D188</f>
        <v>0</v>
      </c>
      <c r="F188" s="7" t="s">
        <v>15</v>
      </c>
      <c r="G188" s="15"/>
      <c r="H188" s="15">
        <f>C188*G188</f>
        <v>0</v>
      </c>
      <c r="I188" s="15">
        <f>D188+G188</f>
        <v>0</v>
      </c>
      <c r="J188" s="15">
        <f>E188+H188</f>
        <v>0</v>
      </c>
      <c r="K188" s="3"/>
      <c r="L188" s="3"/>
    </row>
    <row r="189" spans="1:12" x14ac:dyDescent="0.25">
      <c r="A189" s="31" t="s">
        <v>204</v>
      </c>
      <c r="B189" s="12" t="s">
        <v>15</v>
      </c>
      <c r="C189" s="13"/>
      <c r="D189" s="13"/>
      <c r="E189" s="13"/>
      <c r="F189" s="12" t="s">
        <v>15</v>
      </c>
      <c r="G189" s="13"/>
      <c r="H189" s="13"/>
      <c r="I189" s="13"/>
      <c r="J189" s="13"/>
      <c r="K189" s="3"/>
      <c r="L189" s="3"/>
    </row>
    <row r="190" spans="1:12" ht="36.75" x14ac:dyDescent="0.25">
      <c r="A190" s="33" t="s">
        <v>205</v>
      </c>
      <c r="B190" s="7" t="s">
        <v>15</v>
      </c>
      <c r="C190" s="15"/>
      <c r="D190" s="15"/>
      <c r="E190" s="15"/>
      <c r="F190" s="7" t="s">
        <v>15</v>
      </c>
      <c r="G190" s="15"/>
      <c r="H190" s="15"/>
      <c r="I190" s="15"/>
      <c r="J190" s="15"/>
      <c r="K190" s="3"/>
      <c r="L190" s="3"/>
    </row>
    <row r="191" spans="1:12" x14ac:dyDescent="0.25">
      <c r="A191" s="33" t="s">
        <v>93</v>
      </c>
      <c r="B191" s="7" t="s">
        <v>64</v>
      </c>
      <c r="C191" s="15">
        <v>1</v>
      </c>
      <c r="D191" s="15"/>
      <c r="E191" s="15">
        <f>C191*D191</f>
        <v>0</v>
      </c>
      <c r="F191" s="7" t="s">
        <v>15</v>
      </c>
      <c r="G191" s="15"/>
      <c r="H191" s="15">
        <f>C191*G191</f>
        <v>0</v>
      </c>
      <c r="I191" s="15">
        <f>D191+G191</f>
        <v>0</v>
      </c>
      <c r="J191" s="15">
        <f>E191+H191</f>
        <v>0</v>
      </c>
      <c r="K191" s="3"/>
      <c r="L191" s="3"/>
    </row>
    <row r="192" spans="1:12" x14ac:dyDescent="0.25">
      <c r="A192" s="31" t="s">
        <v>206</v>
      </c>
      <c r="B192" s="12" t="s">
        <v>15</v>
      </c>
      <c r="C192" s="13"/>
      <c r="D192" s="13"/>
      <c r="E192" s="13"/>
      <c r="F192" s="12" t="s">
        <v>15</v>
      </c>
      <c r="G192" s="13"/>
      <c r="H192" s="13"/>
      <c r="I192" s="13"/>
      <c r="J192" s="13"/>
      <c r="K192" s="3"/>
      <c r="L192" s="3"/>
    </row>
    <row r="193" spans="1:12" ht="24.75" x14ac:dyDescent="0.25">
      <c r="A193" s="33" t="s">
        <v>207</v>
      </c>
      <c r="B193" s="7" t="s">
        <v>15</v>
      </c>
      <c r="C193" s="15"/>
      <c r="D193" s="15"/>
      <c r="E193" s="15"/>
      <c r="F193" s="7" t="s">
        <v>15</v>
      </c>
      <c r="G193" s="15"/>
      <c r="H193" s="15"/>
      <c r="I193" s="15"/>
      <c r="J193" s="15"/>
      <c r="K193" s="3"/>
      <c r="L193" s="3"/>
    </row>
    <row r="194" spans="1:12" x14ac:dyDescent="0.25">
      <c r="A194" s="33" t="s">
        <v>93</v>
      </c>
      <c r="B194" s="7" t="s">
        <v>64</v>
      </c>
      <c r="C194" s="15">
        <v>6</v>
      </c>
      <c r="D194" s="15"/>
      <c r="E194" s="15">
        <f>C194*D194</f>
        <v>0</v>
      </c>
      <c r="F194" s="7" t="s">
        <v>15</v>
      </c>
      <c r="G194" s="15"/>
      <c r="H194" s="15">
        <f>C194*G194</f>
        <v>0</v>
      </c>
      <c r="I194" s="15">
        <f>D194+G194</f>
        <v>0</v>
      </c>
      <c r="J194" s="15">
        <f>E194+H194</f>
        <v>0</v>
      </c>
      <c r="K194" s="3"/>
      <c r="L194" s="3"/>
    </row>
    <row r="195" spans="1:12" x14ac:dyDescent="0.25">
      <c r="A195" s="31" t="s">
        <v>208</v>
      </c>
      <c r="B195" s="12" t="s">
        <v>15</v>
      </c>
      <c r="C195" s="13"/>
      <c r="D195" s="13"/>
      <c r="E195" s="13"/>
      <c r="F195" s="12" t="s">
        <v>15</v>
      </c>
      <c r="G195" s="13"/>
      <c r="H195" s="13"/>
      <c r="I195" s="13"/>
      <c r="J195" s="13"/>
      <c r="K195" s="3"/>
      <c r="L195" s="3"/>
    </row>
    <row r="196" spans="1:12" x14ac:dyDescent="0.25">
      <c r="A196" s="33" t="s">
        <v>209</v>
      </c>
      <c r="B196" s="7" t="s">
        <v>15</v>
      </c>
      <c r="C196" s="15"/>
      <c r="D196" s="15"/>
      <c r="E196" s="15"/>
      <c r="F196" s="7" t="s">
        <v>15</v>
      </c>
      <c r="G196" s="15"/>
      <c r="H196" s="15"/>
      <c r="I196" s="15"/>
      <c r="J196" s="15"/>
      <c r="K196" s="3"/>
      <c r="L196" s="3"/>
    </row>
    <row r="197" spans="1:12" x14ac:dyDescent="0.25">
      <c r="A197" s="33" t="s">
        <v>93</v>
      </c>
      <c r="B197" s="7" t="s">
        <v>64</v>
      </c>
      <c r="C197" s="15">
        <v>3</v>
      </c>
      <c r="D197" s="15"/>
      <c r="E197" s="15">
        <f>C197*D197</f>
        <v>0</v>
      </c>
      <c r="F197" s="7" t="s">
        <v>15</v>
      </c>
      <c r="G197" s="15"/>
      <c r="H197" s="15">
        <f>C197*G197</f>
        <v>0</v>
      </c>
      <c r="I197" s="15">
        <f>D197+G197</f>
        <v>0</v>
      </c>
      <c r="J197" s="15">
        <f>E197+H197</f>
        <v>0</v>
      </c>
      <c r="K197" s="3"/>
      <c r="L197" s="3"/>
    </row>
    <row r="198" spans="1:12" x14ac:dyDescent="0.25">
      <c r="A198" s="31" t="s">
        <v>210</v>
      </c>
      <c r="B198" s="12" t="s">
        <v>15</v>
      </c>
      <c r="C198" s="13"/>
      <c r="D198" s="13"/>
      <c r="E198" s="13"/>
      <c r="F198" s="12" t="s">
        <v>15</v>
      </c>
      <c r="G198" s="13"/>
      <c r="H198" s="13"/>
      <c r="I198" s="13"/>
      <c r="J198" s="13"/>
      <c r="K198" s="3"/>
      <c r="L198" s="3"/>
    </row>
    <row r="199" spans="1:12" ht="36.75" x14ac:dyDescent="0.25">
      <c r="A199" s="33" t="s">
        <v>211</v>
      </c>
      <c r="B199" s="7" t="s">
        <v>15</v>
      </c>
      <c r="C199" s="15"/>
      <c r="D199" s="15"/>
      <c r="E199" s="15"/>
      <c r="F199" s="7" t="s">
        <v>15</v>
      </c>
      <c r="G199" s="15"/>
      <c r="H199" s="15"/>
      <c r="I199" s="15"/>
      <c r="J199" s="15"/>
      <c r="K199" s="3"/>
      <c r="L199" s="3"/>
    </row>
    <row r="200" spans="1:12" x14ac:dyDescent="0.25">
      <c r="A200" s="33" t="s">
        <v>93</v>
      </c>
      <c r="B200" s="7" t="s">
        <v>64</v>
      </c>
      <c r="C200" s="15">
        <v>15</v>
      </c>
      <c r="D200" s="15"/>
      <c r="E200" s="15">
        <f>C200*D200</f>
        <v>0</v>
      </c>
      <c r="F200" s="7" t="s">
        <v>15</v>
      </c>
      <c r="G200" s="15"/>
      <c r="H200" s="15">
        <f>C200*G200</f>
        <v>0</v>
      </c>
      <c r="I200" s="15">
        <f>D200+G200</f>
        <v>0</v>
      </c>
      <c r="J200" s="15">
        <f>E200+H200</f>
        <v>0</v>
      </c>
      <c r="K200" s="3"/>
      <c r="L200" s="3"/>
    </row>
    <row r="201" spans="1:12" x14ac:dyDescent="0.25">
      <c r="A201" s="31" t="s">
        <v>212</v>
      </c>
      <c r="B201" s="12" t="s">
        <v>15</v>
      </c>
      <c r="C201" s="13"/>
      <c r="D201" s="13"/>
      <c r="E201" s="13"/>
      <c r="F201" s="12" t="s">
        <v>15</v>
      </c>
      <c r="G201" s="13"/>
      <c r="H201" s="13"/>
      <c r="I201" s="13"/>
      <c r="J201" s="13"/>
      <c r="K201" s="3"/>
      <c r="L201" s="3"/>
    </row>
    <row r="202" spans="1:12" ht="36.75" x14ac:dyDescent="0.25">
      <c r="A202" s="33" t="s">
        <v>213</v>
      </c>
      <c r="B202" s="7" t="s">
        <v>15</v>
      </c>
      <c r="C202" s="15"/>
      <c r="D202" s="15"/>
      <c r="E202" s="15"/>
      <c r="F202" s="7" t="s">
        <v>15</v>
      </c>
      <c r="G202" s="15"/>
      <c r="H202" s="15"/>
      <c r="I202" s="15"/>
      <c r="J202" s="15"/>
      <c r="K202" s="3"/>
      <c r="L202" s="3"/>
    </row>
    <row r="203" spans="1:12" x14ac:dyDescent="0.25">
      <c r="A203" s="33" t="s">
        <v>93</v>
      </c>
      <c r="B203" s="7" t="s">
        <v>64</v>
      </c>
      <c r="C203" s="15">
        <v>2</v>
      </c>
      <c r="D203" s="15"/>
      <c r="E203" s="15">
        <f>C203*D203</f>
        <v>0</v>
      </c>
      <c r="F203" s="7" t="s">
        <v>15</v>
      </c>
      <c r="G203" s="15"/>
      <c r="H203" s="15">
        <f>C203*G203</f>
        <v>0</v>
      </c>
      <c r="I203" s="15">
        <f>D203+G203</f>
        <v>0</v>
      </c>
      <c r="J203" s="15">
        <f>E203+H203</f>
        <v>0</v>
      </c>
      <c r="K203" s="3"/>
      <c r="L203" s="3"/>
    </row>
    <row r="204" spans="1:12" x14ac:dyDescent="0.25">
      <c r="A204" s="31" t="s">
        <v>214</v>
      </c>
      <c r="B204" s="12" t="s">
        <v>15</v>
      </c>
      <c r="C204" s="13"/>
      <c r="D204" s="13"/>
      <c r="E204" s="13"/>
      <c r="F204" s="12" t="s">
        <v>15</v>
      </c>
      <c r="G204" s="13"/>
      <c r="H204" s="13"/>
      <c r="I204" s="13"/>
      <c r="J204" s="13"/>
      <c r="K204" s="3"/>
      <c r="L204" s="3"/>
    </row>
    <row r="205" spans="1:12" x14ac:dyDescent="0.25">
      <c r="A205" s="33" t="s">
        <v>215</v>
      </c>
      <c r="B205" s="7" t="s">
        <v>15</v>
      </c>
      <c r="C205" s="15"/>
      <c r="D205" s="15"/>
      <c r="E205" s="15"/>
      <c r="F205" s="7" t="s">
        <v>15</v>
      </c>
      <c r="G205" s="15"/>
      <c r="H205" s="15"/>
      <c r="I205" s="15"/>
      <c r="J205" s="15"/>
      <c r="K205" s="3"/>
      <c r="L205" s="3"/>
    </row>
    <row r="206" spans="1:12" x14ac:dyDescent="0.25">
      <c r="A206" s="33" t="s">
        <v>93</v>
      </c>
      <c r="B206" s="7" t="s">
        <v>64</v>
      </c>
      <c r="C206" s="15">
        <v>5</v>
      </c>
      <c r="D206" s="15"/>
      <c r="E206" s="15">
        <f>C206*D206</f>
        <v>0</v>
      </c>
      <c r="F206" s="7" t="s">
        <v>15</v>
      </c>
      <c r="G206" s="15"/>
      <c r="H206" s="15">
        <f>C206*G206</f>
        <v>0</v>
      </c>
      <c r="I206" s="15">
        <f>D206+G206</f>
        <v>0</v>
      </c>
      <c r="J206" s="15">
        <f>E206+H206</f>
        <v>0</v>
      </c>
      <c r="K206" s="3"/>
      <c r="L206" s="3"/>
    </row>
    <row r="207" spans="1:12" x14ac:dyDescent="0.25">
      <c r="A207" s="31" t="s">
        <v>216</v>
      </c>
      <c r="B207" s="12" t="s">
        <v>15</v>
      </c>
      <c r="C207" s="13"/>
      <c r="D207" s="13"/>
      <c r="E207" s="13"/>
      <c r="F207" s="12" t="s">
        <v>15</v>
      </c>
      <c r="G207" s="13"/>
      <c r="H207" s="13"/>
      <c r="I207" s="13"/>
      <c r="J207" s="13"/>
      <c r="K207" s="3"/>
      <c r="L207" s="3"/>
    </row>
    <row r="208" spans="1:12" ht="24.75" x14ac:dyDescent="0.25">
      <c r="A208" s="33" t="s">
        <v>217</v>
      </c>
      <c r="B208" s="7" t="s">
        <v>64</v>
      </c>
      <c r="C208" s="15">
        <v>9</v>
      </c>
      <c r="D208" s="15"/>
      <c r="E208" s="15">
        <f>C208*D208</f>
        <v>0</v>
      </c>
      <c r="F208" s="7" t="s">
        <v>15</v>
      </c>
      <c r="G208" s="15"/>
      <c r="H208" s="15">
        <f>C208*G208</f>
        <v>0</v>
      </c>
      <c r="I208" s="15">
        <f>D208+G208</f>
        <v>0</v>
      </c>
      <c r="J208" s="15">
        <f>E208+H208</f>
        <v>0</v>
      </c>
      <c r="K208" s="3"/>
      <c r="L208" s="3"/>
    </row>
    <row r="209" spans="1:12" x14ac:dyDescent="0.25">
      <c r="A209" s="31" t="s">
        <v>218</v>
      </c>
      <c r="B209" s="12" t="s">
        <v>15</v>
      </c>
      <c r="C209" s="13"/>
      <c r="D209" s="13"/>
      <c r="E209" s="13"/>
      <c r="F209" s="12" t="s">
        <v>15</v>
      </c>
      <c r="G209" s="13"/>
      <c r="H209" s="13"/>
      <c r="I209" s="13"/>
      <c r="J209" s="13"/>
      <c r="K209" s="3"/>
      <c r="L209" s="3"/>
    </row>
    <row r="210" spans="1:12" ht="24.75" x14ac:dyDescent="0.25">
      <c r="A210" s="33" t="s">
        <v>219</v>
      </c>
      <c r="B210" s="7" t="s">
        <v>64</v>
      </c>
      <c r="C210" s="15">
        <v>1</v>
      </c>
      <c r="D210" s="15"/>
      <c r="E210" s="15">
        <f>C210*D210</f>
        <v>0</v>
      </c>
      <c r="F210" s="7" t="s">
        <v>15</v>
      </c>
      <c r="G210" s="15"/>
      <c r="H210" s="15">
        <f>C210*G210</f>
        <v>0</v>
      </c>
      <c r="I210" s="15">
        <f>D210+G210</f>
        <v>0</v>
      </c>
      <c r="J210" s="15">
        <f>E210+H210</f>
        <v>0</v>
      </c>
      <c r="K210" s="3"/>
      <c r="L210" s="3"/>
    </row>
    <row r="211" spans="1:12" x14ac:dyDescent="0.25">
      <c r="A211" s="31" t="s">
        <v>220</v>
      </c>
      <c r="B211" s="12" t="s">
        <v>15</v>
      </c>
      <c r="C211" s="13"/>
      <c r="D211" s="13"/>
      <c r="E211" s="13"/>
      <c r="F211" s="12" t="s">
        <v>15</v>
      </c>
      <c r="G211" s="13"/>
      <c r="H211" s="13"/>
      <c r="I211" s="13"/>
      <c r="J211" s="13"/>
      <c r="K211" s="3"/>
      <c r="L211" s="3"/>
    </row>
    <row r="212" spans="1:12" ht="24.75" x14ac:dyDescent="0.25">
      <c r="A212" s="33" t="s">
        <v>221</v>
      </c>
      <c r="B212" s="7" t="s">
        <v>64</v>
      </c>
      <c r="C212" s="15">
        <v>10</v>
      </c>
      <c r="D212" s="15"/>
      <c r="E212" s="15">
        <f>C212*D212</f>
        <v>0</v>
      </c>
      <c r="F212" s="7" t="s">
        <v>15</v>
      </c>
      <c r="G212" s="15"/>
      <c r="H212" s="15">
        <f>C212*G212</f>
        <v>0</v>
      </c>
      <c r="I212" s="15">
        <f>D212+G212</f>
        <v>0</v>
      </c>
      <c r="J212" s="15">
        <f>E212+H212</f>
        <v>0</v>
      </c>
      <c r="K212" s="3"/>
      <c r="L212" s="3"/>
    </row>
    <row r="213" spans="1:12" x14ac:dyDescent="0.25">
      <c r="A213" s="31" t="s">
        <v>222</v>
      </c>
      <c r="B213" s="12" t="s">
        <v>15</v>
      </c>
      <c r="C213" s="13"/>
      <c r="D213" s="13"/>
      <c r="E213" s="13"/>
      <c r="F213" s="12" t="s">
        <v>15</v>
      </c>
      <c r="G213" s="13"/>
      <c r="H213" s="13"/>
      <c r="I213" s="13"/>
      <c r="J213" s="13"/>
      <c r="K213" s="3"/>
      <c r="L213" s="3"/>
    </row>
    <row r="214" spans="1:12" ht="24.75" x14ac:dyDescent="0.25">
      <c r="A214" s="33" t="s">
        <v>223</v>
      </c>
      <c r="B214" s="7" t="s">
        <v>64</v>
      </c>
      <c r="C214" s="15">
        <v>4</v>
      </c>
      <c r="D214" s="15"/>
      <c r="E214" s="15">
        <f>C214*D214</f>
        <v>0</v>
      </c>
      <c r="F214" s="7" t="s">
        <v>15</v>
      </c>
      <c r="G214" s="15"/>
      <c r="H214" s="15">
        <f>C214*G214</f>
        <v>0</v>
      </c>
      <c r="I214" s="15">
        <f>D214+G214</f>
        <v>0</v>
      </c>
      <c r="J214" s="15">
        <f>E214+H214</f>
        <v>0</v>
      </c>
      <c r="K214" s="3"/>
      <c r="L214" s="3"/>
    </row>
    <row r="215" spans="1:12" x14ac:dyDescent="0.25">
      <c r="A215" s="31" t="s">
        <v>224</v>
      </c>
      <c r="B215" s="12" t="s">
        <v>15</v>
      </c>
      <c r="C215" s="13"/>
      <c r="D215" s="13"/>
      <c r="E215" s="13"/>
      <c r="F215" s="12" t="s">
        <v>15</v>
      </c>
      <c r="G215" s="13"/>
      <c r="H215" s="13"/>
      <c r="I215" s="13"/>
      <c r="J215" s="13"/>
      <c r="K215" s="3"/>
      <c r="L215" s="3"/>
    </row>
    <row r="216" spans="1:12" ht="24.75" x14ac:dyDescent="0.25">
      <c r="A216" s="33" t="s">
        <v>225</v>
      </c>
      <c r="B216" s="7" t="s">
        <v>64</v>
      </c>
      <c r="C216" s="15">
        <v>5</v>
      </c>
      <c r="D216" s="15"/>
      <c r="E216" s="15">
        <f>C216*D216</f>
        <v>0</v>
      </c>
      <c r="F216" s="7" t="s">
        <v>15</v>
      </c>
      <c r="G216" s="15"/>
      <c r="H216" s="15">
        <f>C216*G216</f>
        <v>0</v>
      </c>
      <c r="I216" s="15">
        <f>D216+G216</f>
        <v>0</v>
      </c>
      <c r="J216" s="15">
        <f>E216+H216</f>
        <v>0</v>
      </c>
      <c r="K216" s="3"/>
      <c r="L216" s="3"/>
    </row>
    <row r="217" spans="1:12" x14ac:dyDescent="0.25">
      <c r="A217" s="31" t="s">
        <v>226</v>
      </c>
      <c r="B217" s="12" t="s">
        <v>15</v>
      </c>
      <c r="C217" s="13"/>
      <c r="D217" s="13"/>
      <c r="E217" s="13"/>
      <c r="F217" s="12" t="s">
        <v>15</v>
      </c>
      <c r="G217" s="13"/>
      <c r="H217" s="13"/>
      <c r="I217" s="13"/>
      <c r="J217" s="13"/>
      <c r="K217" s="3"/>
      <c r="L217" s="3"/>
    </row>
    <row r="218" spans="1:12" ht="24.75" x14ac:dyDescent="0.25">
      <c r="A218" s="33" t="s">
        <v>227</v>
      </c>
      <c r="B218" s="7" t="s">
        <v>64</v>
      </c>
      <c r="C218" s="15">
        <v>4</v>
      </c>
      <c r="D218" s="15"/>
      <c r="E218" s="15">
        <f>C218*D218</f>
        <v>0</v>
      </c>
      <c r="F218" s="7" t="s">
        <v>15</v>
      </c>
      <c r="G218" s="15"/>
      <c r="H218" s="15">
        <f>C218*G218</f>
        <v>0</v>
      </c>
      <c r="I218" s="15">
        <f t="shared" ref="I218:J220" si="18">D218+G218</f>
        <v>0</v>
      </c>
      <c r="J218" s="15">
        <f t="shared" si="18"/>
        <v>0</v>
      </c>
      <c r="K218" s="3"/>
      <c r="L218" s="3"/>
    </row>
    <row r="219" spans="1:12" x14ac:dyDescent="0.25">
      <c r="A219" s="31" t="s">
        <v>228</v>
      </c>
      <c r="B219" s="12" t="s">
        <v>15</v>
      </c>
      <c r="C219" s="13"/>
      <c r="D219" s="13"/>
      <c r="E219" s="13"/>
      <c r="F219" s="12" t="s">
        <v>15</v>
      </c>
      <c r="G219" s="13"/>
      <c r="H219" s="13"/>
      <c r="I219" s="13"/>
      <c r="J219" s="13"/>
      <c r="K219" s="3"/>
      <c r="L219" s="3"/>
    </row>
    <row r="220" spans="1:12" ht="24.75" x14ac:dyDescent="0.25">
      <c r="A220" s="33" t="s">
        <v>229</v>
      </c>
      <c r="B220" s="7" t="s">
        <v>64</v>
      </c>
      <c r="C220" s="15">
        <v>1</v>
      </c>
      <c r="D220" s="15"/>
      <c r="E220" s="15">
        <f>C220*D220</f>
        <v>0</v>
      </c>
      <c r="F220" s="7" t="s">
        <v>15</v>
      </c>
      <c r="G220" s="15"/>
      <c r="H220" s="15">
        <f>C220*G220</f>
        <v>0</v>
      </c>
      <c r="I220" s="15">
        <f t="shared" si="18"/>
        <v>0</v>
      </c>
      <c r="J220" s="15">
        <f t="shared" si="18"/>
        <v>0</v>
      </c>
      <c r="K220" s="3"/>
      <c r="L220" s="3"/>
    </row>
    <row r="221" spans="1:12" x14ac:dyDescent="0.25">
      <c r="A221" s="34" t="s">
        <v>230</v>
      </c>
      <c r="B221" s="5" t="s">
        <v>15</v>
      </c>
      <c r="C221" s="16"/>
      <c r="D221" s="16"/>
      <c r="E221" s="16">
        <f>SUM(E185:E220)</f>
        <v>0</v>
      </c>
      <c r="F221" s="5" t="s">
        <v>15</v>
      </c>
      <c r="G221" s="16"/>
      <c r="H221" s="16">
        <f>SUM(H185:H220)</f>
        <v>0</v>
      </c>
      <c r="I221" s="16"/>
      <c r="J221" s="16">
        <f>SUM(J185:J220)</f>
        <v>0</v>
      </c>
      <c r="K221" s="3"/>
      <c r="L221" s="3"/>
    </row>
    <row r="222" spans="1:12" x14ac:dyDescent="0.25">
      <c r="A222" s="33" t="s">
        <v>15</v>
      </c>
      <c r="B222" s="7" t="s">
        <v>15</v>
      </c>
      <c r="C222" s="15"/>
      <c r="D222" s="15"/>
      <c r="E222" s="15"/>
      <c r="F222" s="7" t="s">
        <v>15</v>
      </c>
      <c r="G222" s="15"/>
      <c r="H222" s="15"/>
      <c r="I222" s="15"/>
      <c r="J222" s="15"/>
      <c r="K222" s="3"/>
      <c r="L222" s="3"/>
    </row>
    <row r="223" spans="1:12" x14ac:dyDescent="0.25">
      <c r="A223" s="34" t="s">
        <v>231</v>
      </c>
      <c r="B223" s="5" t="s">
        <v>15</v>
      </c>
      <c r="C223" s="16"/>
      <c r="D223" s="16"/>
      <c r="E223" s="16"/>
      <c r="F223" s="5" t="s">
        <v>15</v>
      </c>
      <c r="G223" s="16"/>
      <c r="H223" s="16"/>
      <c r="I223" s="16"/>
      <c r="J223" s="16"/>
      <c r="K223" s="3"/>
      <c r="L223" s="3"/>
    </row>
    <row r="224" spans="1:12" x14ac:dyDescent="0.25">
      <c r="A224" s="38" t="s">
        <v>232</v>
      </c>
      <c r="B224" s="23" t="s">
        <v>15</v>
      </c>
      <c r="C224" s="24"/>
      <c r="D224" s="24"/>
      <c r="E224" s="24"/>
      <c r="F224" s="23" t="s">
        <v>15</v>
      </c>
      <c r="G224" s="24"/>
      <c r="H224" s="24"/>
      <c r="I224" s="24"/>
      <c r="J224" s="24"/>
      <c r="K224" s="3"/>
      <c r="L224" s="3"/>
    </row>
    <row r="225" spans="1:12" x14ac:dyDescent="0.25">
      <c r="A225" s="33" t="s">
        <v>15</v>
      </c>
      <c r="B225" s="7" t="s">
        <v>15</v>
      </c>
      <c r="C225" s="15"/>
      <c r="D225" s="15"/>
      <c r="E225" s="15"/>
      <c r="F225" s="7" t="s">
        <v>15</v>
      </c>
      <c r="G225" s="15"/>
      <c r="H225" s="15"/>
      <c r="I225" s="15"/>
      <c r="J225" s="15"/>
      <c r="K225" s="3"/>
      <c r="L225" s="3"/>
    </row>
    <row r="226" spans="1:12" x14ac:dyDescent="0.25">
      <c r="A226" s="31" t="s">
        <v>233</v>
      </c>
      <c r="B226" s="12" t="s">
        <v>15</v>
      </c>
      <c r="C226" s="13"/>
      <c r="D226" s="13"/>
      <c r="E226" s="13"/>
      <c r="F226" s="12" t="s">
        <v>15</v>
      </c>
      <c r="G226" s="13"/>
      <c r="H226" s="13"/>
      <c r="I226" s="13"/>
      <c r="J226" s="13"/>
      <c r="K226" s="3"/>
      <c r="L226" s="3"/>
    </row>
    <row r="227" spans="1:12" x14ac:dyDescent="0.25">
      <c r="A227" s="33" t="s">
        <v>234</v>
      </c>
      <c r="B227" s="7" t="s">
        <v>64</v>
      </c>
      <c r="C227" s="15">
        <v>4</v>
      </c>
      <c r="D227" s="15"/>
      <c r="E227" s="15">
        <f>C227*D227</f>
        <v>0</v>
      </c>
      <c r="F227" s="7" t="s">
        <v>15</v>
      </c>
      <c r="G227" s="15"/>
      <c r="H227" s="15">
        <f>C227*G227</f>
        <v>0</v>
      </c>
      <c r="I227" s="15">
        <f t="shared" ref="I227:I249" si="19">D227+G227</f>
        <v>0</v>
      </c>
      <c r="J227" s="15">
        <f t="shared" ref="J227:J249" si="20">E227+H227</f>
        <v>0</v>
      </c>
      <c r="K227" s="3"/>
      <c r="L227" s="3"/>
    </row>
    <row r="228" spans="1:12" x14ac:dyDescent="0.25">
      <c r="A228" s="33" t="s">
        <v>235</v>
      </c>
      <c r="B228" s="7" t="s">
        <v>15</v>
      </c>
      <c r="C228" s="15"/>
      <c r="D228" s="15"/>
      <c r="E228" s="15"/>
      <c r="F228" s="7" t="s">
        <v>15</v>
      </c>
      <c r="G228" s="15"/>
      <c r="H228" s="15"/>
      <c r="I228" s="15"/>
      <c r="J228" s="15"/>
      <c r="K228" s="3"/>
      <c r="L228" s="3"/>
    </row>
    <row r="229" spans="1:12" x14ac:dyDescent="0.25">
      <c r="A229" s="33" t="s">
        <v>236</v>
      </c>
      <c r="B229" s="7" t="s">
        <v>15</v>
      </c>
      <c r="C229" s="15"/>
      <c r="D229" s="15"/>
      <c r="E229" s="15"/>
      <c r="F229" s="7" t="s">
        <v>15</v>
      </c>
      <c r="G229" s="15"/>
      <c r="H229" s="15"/>
      <c r="I229" s="15"/>
      <c r="J229" s="15"/>
      <c r="K229" s="3"/>
      <c r="L229" s="3"/>
    </row>
    <row r="230" spans="1:12" ht="24.75" x14ac:dyDescent="0.25">
      <c r="A230" s="33" t="s">
        <v>237</v>
      </c>
      <c r="B230" s="7" t="s">
        <v>15</v>
      </c>
      <c r="C230" s="15"/>
      <c r="D230" s="15"/>
      <c r="E230" s="15"/>
      <c r="F230" s="7" t="s">
        <v>15</v>
      </c>
      <c r="G230" s="15"/>
      <c r="H230" s="15"/>
      <c r="I230" s="15"/>
      <c r="J230" s="15"/>
      <c r="K230" s="3"/>
      <c r="L230" s="3"/>
    </row>
    <row r="231" spans="1:12" x14ac:dyDescent="0.25">
      <c r="A231" s="33" t="s">
        <v>238</v>
      </c>
      <c r="B231" s="7" t="s">
        <v>15</v>
      </c>
      <c r="C231" s="15"/>
      <c r="D231" s="15"/>
      <c r="E231" s="15"/>
      <c r="F231" s="7" t="s">
        <v>15</v>
      </c>
      <c r="G231" s="15"/>
      <c r="H231" s="15"/>
      <c r="I231" s="15"/>
      <c r="J231" s="15"/>
      <c r="K231" s="3"/>
      <c r="L231" s="3"/>
    </row>
    <row r="232" spans="1:12" ht="24.75" x14ac:dyDescent="0.25">
      <c r="A232" s="33" t="s">
        <v>239</v>
      </c>
      <c r="B232" s="7" t="s">
        <v>15</v>
      </c>
      <c r="C232" s="15"/>
      <c r="D232" s="15"/>
      <c r="E232" s="15"/>
      <c r="F232" s="7" t="s">
        <v>15</v>
      </c>
      <c r="G232" s="15"/>
      <c r="H232" s="15"/>
      <c r="I232" s="15"/>
      <c r="J232" s="15"/>
      <c r="K232" s="3"/>
      <c r="L232" s="3"/>
    </row>
    <row r="233" spans="1:12" x14ac:dyDescent="0.25">
      <c r="A233" s="33" t="s">
        <v>240</v>
      </c>
      <c r="B233" s="7" t="s">
        <v>15</v>
      </c>
      <c r="C233" s="15"/>
      <c r="D233" s="15"/>
      <c r="E233" s="15"/>
      <c r="F233" s="7" t="s">
        <v>15</v>
      </c>
      <c r="G233" s="15"/>
      <c r="H233" s="15"/>
      <c r="I233" s="15"/>
      <c r="J233" s="15"/>
      <c r="K233" s="3"/>
      <c r="L233" s="3"/>
    </row>
    <row r="234" spans="1:12" x14ac:dyDescent="0.25">
      <c r="A234" s="33" t="s">
        <v>241</v>
      </c>
      <c r="B234" s="7" t="s">
        <v>15</v>
      </c>
      <c r="C234" s="15"/>
      <c r="D234" s="15"/>
      <c r="E234" s="15"/>
      <c r="F234" s="7" t="s">
        <v>15</v>
      </c>
      <c r="G234" s="15"/>
      <c r="H234" s="15"/>
      <c r="I234" s="15"/>
      <c r="J234" s="15"/>
      <c r="K234" s="3"/>
      <c r="L234" s="3"/>
    </row>
    <row r="235" spans="1:12" x14ac:dyDescent="0.25">
      <c r="A235" s="33" t="s">
        <v>242</v>
      </c>
      <c r="B235" s="7" t="s">
        <v>15</v>
      </c>
      <c r="C235" s="15"/>
      <c r="D235" s="15"/>
      <c r="E235" s="15"/>
      <c r="F235" s="7" t="s">
        <v>15</v>
      </c>
      <c r="G235" s="15"/>
      <c r="H235" s="15"/>
      <c r="I235" s="15"/>
      <c r="J235" s="15"/>
      <c r="K235" s="3"/>
      <c r="L235" s="3"/>
    </row>
    <row r="236" spans="1:12" x14ac:dyDescent="0.25">
      <c r="A236" s="33" t="s">
        <v>243</v>
      </c>
      <c r="B236" s="7" t="s">
        <v>15</v>
      </c>
      <c r="C236" s="15"/>
      <c r="D236" s="15"/>
      <c r="E236" s="15"/>
      <c r="F236" s="7" t="s">
        <v>15</v>
      </c>
      <c r="G236" s="15"/>
      <c r="H236" s="15"/>
      <c r="I236" s="15"/>
      <c r="J236" s="15"/>
      <c r="K236" s="3"/>
      <c r="L236" s="3"/>
    </row>
    <row r="237" spans="1:12" x14ac:dyDescent="0.25">
      <c r="A237" s="31" t="s">
        <v>244</v>
      </c>
      <c r="B237" s="12" t="s">
        <v>15</v>
      </c>
      <c r="C237" s="13"/>
      <c r="D237" s="13"/>
      <c r="E237" s="13"/>
      <c r="F237" s="12" t="s">
        <v>15</v>
      </c>
      <c r="G237" s="13"/>
      <c r="H237" s="13"/>
      <c r="I237" s="13"/>
      <c r="J237" s="13"/>
      <c r="K237" s="3"/>
      <c r="L237" s="3"/>
    </row>
    <row r="238" spans="1:12" x14ac:dyDescent="0.25">
      <c r="A238" s="33" t="s">
        <v>245</v>
      </c>
      <c r="B238" s="7" t="s">
        <v>64</v>
      </c>
      <c r="C238" s="15">
        <v>14</v>
      </c>
      <c r="D238" s="15"/>
      <c r="E238" s="15">
        <f>C238*D238</f>
        <v>0</v>
      </c>
      <c r="F238" s="7" t="s">
        <v>15</v>
      </c>
      <c r="G238" s="15"/>
      <c r="H238" s="15">
        <f>C238*G238</f>
        <v>0</v>
      </c>
      <c r="I238" s="15">
        <f t="shared" si="19"/>
        <v>0</v>
      </c>
      <c r="J238" s="15">
        <f t="shared" si="20"/>
        <v>0</v>
      </c>
      <c r="K238" s="3"/>
      <c r="L238" s="3"/>
    </row>
    <row r="239" spans="1:12" x14ac:dyDescent="0.25">
      <c r="A239" s="31" t="s">
        <v>246</v>
      </c>
      <c r="B239" s="12" t="s">
        <v>15</v>
      </c>
      <c r="C239" s="13"/>
      <c r="D239" s="13"/>
      <c r="E239" s="13"/>
      <c r="F239" s="12" t="s">
        <v>15</v>
      </c>
      <c r="G239" s="13"/>
      <c r="H239" s="13"/>
      <c r="I239" s="13"/>
      <c r="J239" s="13"/>
      <c r="K239" s="3"/>
      <c r="L239" s="3"/>
    </row>
    <row r="240" spans="1:12" ht="24.75" x14ac:dyDescent="0.25">
      <c r="A240" s="33" t="s">
        <v>247</v>
      </c>
      <c r="B240" s="7" t="s">
        <v>64</v>
      </c>
      <c r="C240" s="15">
        <v>10</v>
      </c>
      <c r="D240" s="15"/>
      <c r="E240" s="15">
        <f>C240*D240</f>
        <v>0</v>
      </c>
      <c r="F240" s="7" t="s">
        <v>15</v>
      </c>
      <c r="G240" s="15"/>
      <c r="H240" s="15">
        <f>C240*G240</f>
        <v>0</v>
      </c>
      <c r="I240" s="15">
        <f t="shared" si="19"/>
        <v>0</v>
      </c>
      <c r="J240" s="15">
        <f t="shared" si="20"/>
        <v>0</v>
      </c>
      <c r="K240" s="3"/>
      <c r="L240" s="3"/>
    </row>
    <row r="241" spans="1:12" x14ac:dyDescent="0.25">
      <c r="A241" s="33" t="s">
        <v>248</v>
      </c>
      <c r="B241" s="7" t="s">
        <v>15</v>
      </c>
      <c r="C241" s="15"/>
      <c r="D241" s="15"/>
      <c r="E241" s="15"/>
      <c r="F241" s="7" t="s">
        <v>15</v>
      </c>
      <c r="G241" s="15"/>
      <c r="H241" s="15"/>
      <c r="I241" s="15"/>
      <c r="J241" s="15"/>
      <c r="K241" s="3"/>
      <c r="L241" s="3"/>
    </row>
    <row r="242" spans="1:12" x14ac:dyDescent="0.25">
      <c r="A242" s="33" t="s">
        <v>249</v>
      </c>
      <c r="B242" s="7" t="s">
        <v>15</v>
      </c>
      <c r="C242" s="15"/>
      <c r="D242" s="15"/>
      <c r="E242" s="15"/>
      <c r="F242" s="7" t="s">
        <v>15</v>
      </c>
      <c r="G242" s="15"/>
      <c r="H242" s="15"/>
      <c r="I242" s="15"/>
      <c r="J242" s="15"/>
      <c r="K242" s="3"/>
      <c r="L242" s="3"/>
    </row>
    <row r="243" spans="1:12" x14ac:dyDescent="0.25">
      <c r="A243" s="33" t="s">
        <v>15</v>
      </c>
      <c r="B243" s="7" t="s">
        <v>15</v>
      </c>
      <c r="C243" s="15"/>
      <c r="D243" s="15"/>
      <c r="E243" s="15"/>
      <c r="F243" s="7" t="s">
        <v>15</v>
      </c>
      <c r="G243" s="15"/>
      <c r="H243" s="15"/>
      <c r="I243" s="15"/>
      <c r="J243" s="15"/>
      <c r="K243" s="3"/>
      <c r="L243" s="3"/>
    </row>
    <row r="244" spans="1:12" x14ac:dyDescent="0.25">
      <c r="A244" s="38" t="s">
        <v>250</v>
      </c>
      <c r="B244" s="23" t="s">
        <v>15</v>
      </c>
      <c r="C244" s="24"/>
      <c r="D244" s="24"/>
      <c r="E244" s="24"/>
      <c r="F244" s="23" t="s">
        <v>15</v>
      </c>
      <c r="G244" s="24"/>
      <c r="H244" s="24"/>
      <c r="I244" s="24"/>
      <c r="J244" s="24"/>
      <c r="K244" s="3"/>
      <c r="L244" s="3"/>
    </row>
    <row r="245" spans="1:12" x14ac:dyDescent="0.25">
      <c r="A245" s="31" t="s">
        <v>251</v>
      </c>
      <c r="B245" s="12" t="s">
        <v>15</v>
      </c>
      <c r="C245" s="13"/>
      <c r="D245" s="13"/>
      <c r="E245" s="13"/>
      <c r="F245" s="12" t="s">
        <v>15</v>
      </c>
      <c r="G245" s="13"/>
      <c r="H245" s="13"/>
      <c r="I245" s="13"/>
      <c r="J245" s="13"/>
      <c r="K245" s="3"/>
      <c r="L245" s="3"/>
    </row>
    <row r="246" spans="1:12" ht="24.75" x14ac:dyDescent="0.25">
      <c r="A246" s="33" t="s">
        <v>252</v>
      </c>
      <c r="B246" s="7" t="s">
        <v>15</v>
      </c>
      <c r="C246" s="15"/>
      <c r="D246" s="15"/>
      <c r="E246" s="15"/>
      <c r="F246" s="7" t="s">
        <v>15</v>
      </c>
      <c r="G246" s="15"/>
      <c r="H246" s="15"/>
      <c r="I246" s="15"/>
      <c r="J246" s="15"/>
      <c r="K246" s="3"/>
      <c r="L246" s="3"/>
    </row>
    <row r="247" spans="1:12" x14ac:dyDescent="0.25">
      <c r="A247" s="33" t="s">
        <v>253</v>
      </c>
      <c r="B247" s="7" t="s">
        <v>64</v>
      </c>
      <c r="C247" s="15">
        <v>2</v>
      </c>
      <c r="D247" s="15"/>
      <c r="E247" s="15">
        <f>C247*D247</f>
        <v>0</v>
      </c>
      <c r="F247" s="7" t="s">
        <v>15</v>
      </c>
      <c r="G247" s="15"/>
      <c r="H247" s="15">
        <f>C247*G247</f>
        <v>0</v>
      </c>
      <c r="I247" s="15">
        <f t="shared" si="19"/>
        <v>0</v>
      </c>
      <c r="J247" s="15">
        <f t="shared" si="20"/>
        <v>0</v>
      </c>
      <c r="K247" s="3"/>
      <c r="L247" s="3"/>
    </row>
    <row r="248" spans="1:12" x14ac:dyDescent="0.25">
      <c r="A248" s="39" t="s">
        <v>254</v>
      </c>
      <c r="B248" s="25" t="s">
        <v>15</v>
      </c>
      <c r="C248" s="26"/>
      <c r="D248" s="26"/>
      <c r="E248" s="26"/>
      <c r="F248" s="25" t="s">
        <v>15</v>
      </c>
      <c r="G248" s="26"/>
      <c r="H248" s="26"/>
      <c r="I248" s="26"/>
      <c r="J248" s="26"/>
      <c r="K248" s="3"/>
      <c r="L248" s="3"/>
    </row>
    <row r="249" spans="1:12" ht="24.75" x14ac:dyDescent="0.25">
      <c r="A249" s="33" t="s">
        <v>255</v>
      </c>
      <c r="B249" s="7" t="s">
        <v>64</v>
      </c>
      <c r="C249" s="15">
        <v>1</v>
      </c>
      <c r="D249" s="15"/>
      <c r="E249" s="15">
        <f>C249*D249</f>
        <v>0</v>
      </c>
      <c r="F249" s="7" t="s">
        <v>15</v>
      </c>
      <c r="G249" s="15"/>
      <c r="H249" s="15">
        <f>C249*G249</f>
        <v>0</v>
      </c>
      <c r="I249" s="15">
        <f t="shared" si="19"/>
        <v>0</v>
      </c>
      <c r="J249" s="15">
        <f t="shared" si="20"/>
        <v>0</v>
      </c>
      <c r="K249" s="3"/>
      <c r="L249" s="3"/>
    </row>
    <row r="250" spans="1:12" x14ac:dyDescent="0.25">
      <c r="A250" s="33" t="s">
        <v>256</v>
      </c>
      <c r="B250" s="7" t="s">
        <v>15</v>
      </c>
      <c r="C250" s="15"/>
      <c r="D250" s="15"/>
      <c r="E250" s="15"/>
      <c r="F250" s="7" t="s">
        <v>15</v>
      </c>
      <c r="G250" s="15"/>
      <c r="H250" s="15"/>
      <c r="I250" s="15"/>
      <c r="J250" s="15"/>
      <c r="K250" s="3"/>
      <c r="L250" s="3"/>
    </row>
    <row r="251" spans="1:12" x14ac:dyDescent="0.25">
      <c r="A251" s="33" t="s">
        <v>257</v>
      </c>
      <c r="B251" s="7" t="s">
        <v>15</v>
      </c>
      <c r="C251" s="15"/>
      <c r="D251" s="15"/>
      <c r="E251" s="15"/>
      <c r="F251" s="7" t="s">
        <v>15</v>
      </c>
      <c r="G251" s="15"/>
      <c r="H251" s="15"/>
      <c r="I251" s="15"/>
      <c r="J251" s="15"/>
      <c r="K251" s="3"/>
      <c r="L251" s="3"/>
    </row>
    <row r="252" spans="1:12" x14ac:dyDescent="0.25">
      <c r="A252" s="33" t="s">
        <v>258</v>
      </c>
      <c r="B252" s="7" t="s">
        <v>15</v>
      </c>
      <c r="C252" s="15"/>
      <c r="D252" s="15"/>
      <c r="E252" s="15"/>
      <c r="F252" s="7" t="s">
        <v>15</v>
      </c>
      <c r="G252" s="15"/>
      <c r="H252" s="15"/>
      <c r="I252" s="15"/>
      <c r="J252" s="15"/>
      <c r="K252" s="3"/>
      <c r="L252" s="3"/>
    </row>
    <row r="253" spans="1:12" x14ac:dyDescent="0.25">
      <c r="A253" s="33" t="s">
        <v>259</v>
      </c>
      <c r="B253" s="7" t="s">
        <v>15</v>
      </c>
      <c r="C253" s="15"/>
      <c r="D253" s="15"/>
      <c r="E253" s="15"/>
      <c r="F253" s="7" t="s">
        <v>15</v>
      </c>
      <c r="G253" s="15"/>
      <c r="H253" s="15"/>
      <c r="I253" s="15"/>
      <c r="J253" s="15"/>
      <c r="K253" s="3"/>
      <c r="L253" s="3"/>
    </row>
    <row r="254" spans="1:12" x14ac:dyDescent="0.25">
      <c r="A254" s="33" t="s">
        <v>260</v>
      </c>
      <c r="B254" s="7" t="s">
        <v>15</v>
      </c>
      <c r="C254" s="15"/>
      <c r="D254" s="15"/>
      <c r="E254" s="15"/>
      <c r="F254" s="7" t="s">
        <v>15</v>
      </c>
      <c r="G254" s="15"/>
      <c r="H254" s="15"/>
      <c r="I254" s="15"/>
      <c r="J254" s="15"/>
      <c r="K254" s="3"/>
      <c r="L254" s="3"/>
    </row>
    <row r="255" spans="1:12" x14ac:dyDescent="0.25">
      <c r="A255" s="33" t="s">
        <v>261</v>
      </c>
      <c r="B255" s="7" t="s">
        <v>15</v>
      </c>
      <c r="C255" s="15"/>
      <c r="D255" s="15"/>
      <c r="E255" s="15"/>
      <c r="F255" s="7" t="s">
        <v>15</v>
      </c>
      <c r="G255" s="15"/>
      <c r="H255" s="15"/>
      <c r="I255" s="15"/>
      <c r="J255" s="15"/>
      <c r="K255" s="3"/>
      <c r="L255" s="3"/>
    </row>
    <row r="256" spans="1:12" ht="24.75" x14ac:dyDescent="0.25">
      <c r="A256" s="33" t="s">
        <v>262</v>
      </c>
      <c r="B256" s="7" t="s">
        <v>15</v>
      </c>
      <c r="C256" s="15"/>
      <c r="D256" s="15"/>
      <c r="E256" s="15"/>
      <c r="F256" s="7" t="s">
        <v>15</v>
      </c>
      <c r="G256" s="15"/>
      <c r="H256" s="15"/>
      <c r="I256" s="15"/>
      <c r="J256" s="15"/>
      <c r="K256" s="3"/>
      <c r="L256" s="3"/>
    </row>
    <row r="257" spans="1:12" ht="24.75" x14ac:dyDescent="0.25">
      <c r="A257" s="33" t="s">
        <v>263</v>
      </c>
      <c r="B257" s="7" t="s">
        <v>15</v>
      </c>
      <c r="C257" s="15"/>
      <c r="D257" s="15"/>
      <c r="E257" s="15"/>
      <c r="F257" s="7" t="s">
        <v>15</v>
      </c>
      <c r="G257" s="15"/>
      <c r="H257" s="15"/>
      <c r="I257" s="15"/>
      <c r="J257" s="15"/>
      <c r="K257" s="3"/>
      <c r="L257" s="3"/>
    </row>
    <row r="258" spans="1:12" x14ac:dyDescent="0.25">
      <c r="A258" s="33" t="s">
        <v>264</v>
      </c>
      <c r="B258" s="7" t="s">
        <v>15</v>
      </c>
      <c r="C258" s="15"/>
      <c r="D258" s="15"/>
      <c r="E258" s="15"/>
      <c r="F258" s="7" t="s">
        <v>15</v>
      </c>
      <c r="G258" s="15"/>
      <c r="H258" s="15"/>
      <c r="I258" s="15"/>
      <c r="J258" s="15"/>
      <c r="K258" s="3"/>
      <c r="L258" s="3"/>
    </row>
    <row r="259" spans="1:12" x14ac:dyDescent="0.25">
      <c r="A259" s="33" t="s">
        <v>265</v>
      </c>
      <c r="B259" s="7" t="s">
        <v>15</v>
      </c>
      <c r="C259" s="15"/>
      <c r="D259" s="15"/>
      <c r="E259" s="15"/>
      <c r="F259" s="7" t="s">
        <v>15</v>
      </c>
      <c r="G259" s="15"/>
      <c r="H259" s="15"/>
      <c r="I259" s="15"/>
      <c r="J259" s="15"/>
      <c r="K259" s="3"/>
      <c r="L259" s="3"/>
    </row>
    <row r="260" spans="1:12" x14ac:dyDescent="0.25">
      <c r="A260" s="33" t="s">
        <v>15</v>
      </c>
      <c r="B260" s="7" t="s">
        <v>15</v>
      </c>
      <c r="C260" s="15"/>
      <c r="D260" s="15"/>
      <c r="E260" s="15"/>
      <c r="F260" s="7" t="s">
        <v>15</v>
      </c>
      <c r="G260" s="15"/>
      <c r="H260" s="15"/>
      <c r="I260" s="15"/>
      <c r="J260" s="15"/>
      <c r="K260" s="3"/>
      <c r="L260" s="3"/>
    </row>
    <row r="261" spans="1:12" x14ac:dyDescent="0.25">
      <c r="A261" s="36" t="s">
        <v>266</v>
      </c>
      <c r="B261" s="19" t="s">
        <v>64</v>
      </c>
      <c r="C261" s="20">
        <v>1</v>
      </c>
      <c r="D261" s="20"/>
      <c r="E261" s="20">
        <f>C261*D261</f>
        <v>0</v>
      </c>
      <c r="F261" s="19" t="s">
        <v>15</v>
      </c>
      <c r="G261" s="20"/>
      <c r="H261" s="20">
        <f>C261*G261</f>
        <v>0</v>
      </c>
      <c r="I261" s="20">
        <f t="shared" ref="I261:I287" si="21">D261+G261</f>
        <v>0</v>
      </c>
      <c r="J261" s="20">
        <f t="shared" ref="J261:J287" si="22">E261+H261</f>
        <v>0</v>
      </c>
      <c r="K261" s="3"/>
      <c r="L261" s="3"/>
    </row>
    <row r="262" spans="1:12" x14ac:dyDescent="0.25">
      <c r="A262" s="33" t="s">
        <v>267</v>
      </c>
      <c r="B262" s="7" t="s">
        <v>15</v>
      </c>
      <c r="C262" s="15"/>
      <c r="D262" s="15"/>
      <c r="E262" s="15"/>
      <c r="F262" s="7" t="s">
        <v>15</v>
      </c>
      <c r="G262" s="15"/>
      <c r="H262" s="15"/>
      <c r="I262" s="15"/>
      <c r="J262" s="15"/>
      <c r="K262" s="3"/>
      <c r="L262" s="3"/>
    </row>
    <row r="263" spans="1:12" x14ac:dyDescent="0.25">
      <c r="A263" s="33" t="s">
        <v>268</v>
      </c>
      <c r="B263" s="7" t="s">
        <v>15</v>
      </c>
      <c r="C263" s="15"/>
      <c r="D263" s="15"/>
      <c r="E263" s="15"/>
      <c r="F263" s="7" t="s">
        <v>15</v>
      </c>
      <c r="G263" s="15"/>
      <c r="H263" s="15"/>
      <c r="I263" s="15"/>
      <c r="J263" s="15"/>
      <c r="K263" s="3"/>
      <c r="L263" s="3"/>
    </row>
    <row r="264" spans="1:12" x14ac:dyDescent="0.25">
      <c r="A264" s="33" t="s">
        <v>269</v>
      </c>
      <c r="B264" s="7" t="s">
        <v>15</v>
      </c>
      <c r="C264" s="15"/>
      <c r="D264" s="15"/>
      <c r="E264" s="15"/>
      <c r="F264" s="7" t="s">
        <v>15</v>
      </c>
      <c r="G264" s="15"/>
      <c r="H264" s="15"/>
      <c r="I264" s="15"/>
      <c r="J264" s="15"/>
      <c r="K264" s="3"/>
      <c r="L264" s="3"/>
    </row>
    <row r="265" spans="1:12" x14ac:dyDescent="0.25">
      <c r="A265" s="33" t="s">
        <v>270</v>
      </c>
      <c r="B265" s="7" t="s">
        <v>15</v>
      </c>
      <c r="C265" s="15"/>
      <c r="D265" s="15"/>
      <c r="E265" s="15"/>
      <c r="F265" s="7" t="s">
        <v>15</v>
      </c>
      <c r="G265" s="15"/>
      <c r="H265" s="15"/>
      <c r="I265" s="15"/>
      <c r="J265" s="15"/>
      <c r="K265" s="3"/>
      <c r="L265" s="3"/>
    </row>
    <row r="266" spans="1:12" x14ac:dyDescent="0.25">
      <c r="A266" s="33" t="s">
        <v>271</v>
      </c>
      <c r="B266" s="7" t="s">
        <v>15</v>
      </c>
      <c r="C266" s="15"/>
      <c r="D266" s="15"/>
      <c r="E266" s="15"/>
      <c r="F266" s="7" t="s">
        <v>15</v>
      </c>
      <c r="G266" s="15"/>
      <c r="H266" s="15"/>
      <c r="I266" s="15"/>
      <c r="J266" s="15"/>
      <c r="K266" s="3"/>
      <c r="L266" s="3"/>
    </row>
    <row r="267" spans="1:12" x14ac:dyDescent="0.25">
      <c r="A267" s="36" t="s">
        <v>272</v>
      </c>
      <c r="B267" s="19" t="s">
        <v>64</v>
      </c>
      <c r="C267" s="20">
        <v>1</v>
      </c>
      <c r="D267" s="20"/>
      <c r="E267" s="20">
        <f>C267*D267</f>
        <v>0</v>
      </c>
      <c r="F267" s="19" t="s">
        <v>15</v>
      </c>
      <c r="G267" s="20"/>
      <c r="H267" s="20">
        <f>C267*G267</f>
        <v>0</v>
      </c>
      <c r="I267" s="20">
        <f t="shared" si="21"/>
        <v>0</v>
      </c>
      <c r="J267" s="20">
        <f t="shared" si="22"/>
        <v>0</v>
      </c>
      <c r="K267" s="3"/>
      <c r="L267" s="3"/>
    </row>
    <row r="268" spans="1:12" x14ac:dyDescent="0.25">
      <c r="A268" s="33" t="s">
        <v>267</v>
      </c>
      <c r="B268" s="7" t="s">
        <v>15</v>
      </c>
      <c r="C268" s="15"/>
      <c r="D268" s="15"/>
      <c r="E268" s="15"/>
      <c r="F268" s="7" t="s">
        <v>15</v>
      </c>
      <c r="G268" s="15"/>
      <c r="H268" s="15"/>
      <c r="I268" s="15"/>
      <c r="J268" s="15"/>
      <c r="K268" s="3"/>
      <c r="L268" s="3"/>
    </row>
    <row r="269" spans="1:12" x14ac:dyDescent="0.25">
      <c r="A269" s="33" t="s">
        <v>268</v>
      </c>
      <c r="B269" s="7" t="s">
        <v>15</v>
      </c>
      <c r="C269" s="15"/>
      <c r="D269" s="15"/>
      <c r="E269" s="15"/>
      <c r="F269" s="7" t="s">
        <v>15</v>
      </c>
      <c r="G269" s="15"/>
      <c r="H269" s="15"/>
      <c r="I269" s="15"/>
      <c r="J269" s="15"/>
      <c r="K269" s="3"/>
      <c r="L269" s="3"/>
    </row>
    <row r="270" spans="1:12" x14ac:dyDescent="0.25">
      <c r="A270" s="33" t="s">
        <v>273</v>
      </c>
      <c r="B270" s="7" t="s">
        <v>15</v>
      </c>
      <c r="C270" s="15"/>
      <c r="D270" s="15"/>
      <c r="E270" s="15"/>
      <c r="F270" s="7" t="s">
        <v>15</v>
      </c>
      <c r="G270" s="15"/>
      <c r="H270" s="15"/>
      <c r="I270" s="15"/>
      <c r="J270" s="15"/>
      <c r="K270" s="3"/>
      <c r="L270" s="3"/>
    </row>
    <row r="271" spans="1:12" x14ac:dyDescent="0.25">
      <c r="A271" s="33" t="s">
        <v>274</v>
      </c>
      <c r="B271" s="7" t="s">
        <v>15</v>
      </c>
      <c r="C271" s="15"/>
      <c r="D271" s="15"/>
      <c r="E271" s="15"/>
      <c r="F271" s="7" t="s">
        <v>15</v>
      </c>
      <c r="G271" s="15"/>
      <c r="H271" s="15"/>
      <c r="I271" s="15"/>
      <c r="J271" s="15"/>
      <c r="K271" s="3"/>
      <c r="L271" s="3"/>
    </row>
    <row r="272" spans="1:12" x14ac:dyDescent="0.25">
      <c r="A272" s="33" t="s">
        <v>275</v>
      </c>
      <c r="B272" s="7" t="s">
        <v>15</v>
      </c>
      <c r="C272" s="15"/>
      <c r="D272" s="15"/>
      <c r="E272" s="15"/>
      <c r="F272" s="7" t="s">
        <v>15</v>
      </c>
      <c r="G272" s="15"/>
      <c r="H272" s="15"/>
      <c r="I272" s="15"/>
      <c r="J272" s="15"/>
      <c r="K272" s="3"/>
      <c r="L272" s="3"/>
    </row>
    <row r="273" spans="1:12" x14ac:dyDescent="0.25">
      <c r="A273" s="36" t="s">
        <v>276</v>
      </c>
      <c r="B273" s="19" t="s">
        <v>64</v>
      </c>
      <c r="C273" s="20">
        <v>1</v>
      </c>
      <c r="D273" s="20"/>
      <c r="E273" s="20">
        <f>C273*D273</f>
        <v>0</v>
      </c>
      <c r="F273" s="19" t="s">
        <v>15</v>
      </c>
      <c r="G273" s="20"/>
      <c r="H273" s="20">
        <f>C273*G273</f>
        <v>0</v>
      </c>
      <c r="I273" s="20">
        <f t="shared" si="21"/>
        <v>0</v>
      </c>
      <c r="J273" s="20">
        <f t="shared" si="22"/>
        <v>0</v>
      </c>
      <c r="K273" s="3"/>
      <c r="L273" s="3"/>
    </row>
    <row r="274" spans="1:12" x14ac:dyDescent="0.25">
      <c r="A274" s="33" t="s">
        <v>277</v>
      </c>
      <c r="B274" s="7" t="s">
        <v>15</v>
      </c>
      <c r="C274" s="15"/>
      <c r="D274" s="15"/>
      <c r="E274" s="15"/>
      <c r="F274" s="7" t="s">
        <v>15</v>
      </c>
      <c r="G274" s="15"/>
      <c r="H274" s="15"/>
      <c r="I274" s="15"/>
      <c r="J274" s="15"/>
      <c r="K274" s="3"/>
      <c r="L274" s="3"/>
    </row>
    <row r="275" spans="1:12" x14ac:dyDescent="0.25">
      <c r="A275" s="33" t="s">
        <v>278</v>
      </c>
      <c r="B275" s="7" t="s">
        <v>15</v>
      </c>
      <c r="C275" s="15"/>
      <c r="D275" s="15"/>
      <c r="E275" s="15"/>
      <c r="F275" s="7" t="s">
        <v>15</v>
      </c>
      <c r="G275" s="15"/>
      <c r="H275" s="15"/>
      <c r="I275" s="15"/>
      <c r="J275" s="15"/>
      <c r="K275" s="3"/>
      <c r="L275" s="3"/>
    </row>
    <row r="276" spans="1:12" x14ac:dyDescent="0.25">
      <c r="A276" s="33" t="s">
        <v>279</v>
      </c>
      <c r="B276" s="7" t="s">
        <v>15</v>
      </c>
      <c r="C276" s="15"/>
      <c r="D276" s="15"/>
      <c r="E276" s="15"/>
      <c r="F276" s="7" t="s">
        <v>15</v>
      </c>
      <c r="G276" s="15"/>
      <c r="H276" s="15"/>
      <c r="I276" s="15"/>
      <c r="J276" s="15"/>
      <c r="K276" s="3"/>
      <c r="L276" s="3"/>
    </row>
    <row r="277" spans="1:12" x14ac:dyDescent="0.25">
      <c r="A277" s="33" t="s">
        <v>280</v>
      </c>
      <c r="B277" s="7" t="s">
        <v>15</v>
      </c>
      <c r="C277" s="15"/>
      <c r="D277" s="15"/>
      <c r="E277" s="15"/>
      <c r="F277" s="7" t="s">
        <v>15</v>
      </c>
      <c r="G277" s="15"/>
      <c r="H277" s="15"/>
      <c r="I277" s="15"/>
      <c r="J277" s="15"/>
      <c r="K277" s="3"/>
      <c r="L277" s="3"/>
    </row>
    <row r="278" spans="1:12" x14ac:dyDescent="0.25">
      <c r="A278" s="33" t="s">
        <v>281</v>
      </c>
      <c r="B278" s="7" t="s">
        <v>15</v>
      </c>
      <c r="C278" s="15"/>
      <c r="D278" s="15"/>
      <c r="E278" s="15"/>
      <c r="F278" s="7" t="s">
        <v>15</v>
      </c>
      <c r="G278" s="15"/>
      <c r="H278" s="15"/>
      <c r="I278" s="15"/>
      <c r="J278" s="15"/>
      <c r="K278" s="3"/>
      <c r="L278" s="3"/>
    </row>
    <row r="279" spans="1:12" x14ac:dyDescent="0.25">
      <c r="A279" s="33" t="s">
        <v>282</v>
      </c>
      <c r="B279" s="7" t="s">
        <v>15</v>
      </c>
      <c r="C279" s="15"/>
      <c r="D279" s="15"/>
      <c r="E279" s="15"/>
      <c r="F279" s="7" t="s">
        <v>15</v>
      </c>
      <c r="G279" s="15"/>
      <c r="H279" s="15"/>
      <c r="I279" s="15"/>
      <c r="J279" s="15"/>
      <c r="K279" s="3"/>
      <c r="L279" s="3"/>
    </row>
    <row r="280" spans="1:12" x14ac:dyDescent="0.25">
      <c r="A280" s="33" t="s">
        <v>283</v>
      </c>
      <c r="B280" s="7" t="s">
        <v>15</v>
      </c>
      <c r="C280" s="15"/>
      <c r="D280" s="15"/>
      <c r="E280" s="15"/>
      <c r="F280" s="7" t="s">
        <v>15</v>
      </c>
      <c r="G280" s="15"/>
      <c r="H280" s="15"/>
      <c r="I280" s="15"/>
      <c r="J280" s="15"/>
      <c r="K280" s="3"/>
      <c r="L280" s="3"/>
    </row>
    <row r="281" spans="1:12" x14ac:dyDescent="0.25">
      <c r="A281" s="36" t="s">
        <v>284</v>
      </c>
      <c r="B281" s="19" t="s">
        <v>64</v>
      </c>
      <c r="C281" s="20">
        <v>10</v>
      </c>
      <c r="D281" s="20"/>
      <c r="E281" s="20">
        <f>C281*D281</f>
        <v>0</v>
      </c>
      <c r="F281" s="19" t="s">
        <v>15</v>
      </c>
      <c r="G281" s="20"/>
      <c r="H281" s="20">
        <f>C281*G281</f>
        <v>0</v>
      </c>
      <c r="I281" s="20">
        <f t="shared" si="21"/>
        <v>0</v>
      </c>
      <c r="J281" s="20">
        <f t="shared" si="22"/>
        <v>0</v>
      </c>
      <c r="K281" s="3"/>
      <c r="L281" s="3"/>
    </row>
    <row r="282" spans="1:12" x14ac:dyDescent="0.25">
      <c r="A282" s="33" t="s">
        <v>285</v>
      </c>
      <c r="B282" s="7" t="s">
        <v>15</v>
      </c>
      <c r="C282" s="15"/>
      <c r="D282" s="15"/>
      <c r="E282" s="15"/>
      <c r="F282" s="7" t="s">
        <v>15</v>
      </c>
      <c r="G282" s="15"/>
      <c r="H282" s="15"/>
      <c r="I282" s="15"/>
      <c r="J282" s="15"/>
      <c r="K282" s="3"/>
      <c r="L282" s="3"/>
    </row>
    <row r="283" spans="1:12" x14ac:dyDescent="0.25">
      <c r="A283" s="31" t="s">
        <v>286</v>
      </c>
      <c r="B283" s="12" t="s">
        <v>15</v>
      </c>
      <c r="C283" s="13"/>
      <c r="D283" s="13"/>
      <c r="E283" s="13"/>
      <c r="F283" s="12" t="s">
        <v>15</v>
      </c>
      <c r="G283" s="13"/>
      <c r="H283" s="13"/>
      <c r="I283" s="13"/>
      <c r="J283" s="13"/>
      <c r="K283" s="3"/>
      <c r="L283" s="3"/>
    </row>
    <row r="284" spans="1:12" ht="36.75" x14ac:dyDescent="0.25">
      <c r="A284" s="33" t="s">
        <v>287</v>
      </c>
      <c r="B284" s="7" t="s">
        <v>64</v>
      </c>
      <c r="C284" s="15">
        <v>1</v>
      </c>
      <c r="D284" s="15"/>
      <c r="E284" s="15">
        <f>C284*D284</f>
        <v>0</v>
      </c>
      <c r="F284" s="7" t="s">
        <v>15</v>
      </c>
      <c r="G284" s="15"/>
      <c r="H284" s="15">
        <f>C284*G284</f>
        <v>0</v>
      </c>
      <c r="I284" s="15">
        <f t="shared" si="21"/>
        <v>0</v>
      </c>
      <c r="J284" s="15">
        <f t="shared" si="22"/>
        <v>0</v>
      </c>
      <c r="K284" s="3"/>
      <c r="L284" s="3"/>
    </row>
    <row r="285" spans="1:12" x14ac:dyDescent="0.25">
      <c r="A285" s="33" t="s">
        <v>15</v>
      </c>
      <c r="B285" s="7" t="s">
        <v>15</v>
      </c>
      <c r="C285" s="15"/>
      <c r="D285" s="15"/>
      <c r="E285" s="15"/>
      <c r="F285" s="7" t="s">
        <v>15</v>
      </c>
      <c r="G285" s="15"/>
      <c r="H285" s="15"/>
      <c r="I285" s="15"/>
      <c r="J285" s="15"/>
      <c r="K285" s="3"/>
      <c r="L285" s="3"/>
    </row>
    <row r="286" spans="1:12" ht="26.25" x14ac:dyDescent="0.25">
      <c r="A286" s="40" t="s">
        <v>288</v>
      </c>
      <c r="B286" s="27" t="s">
        <v>15</v>
      </c>
      <c r="C286" s="28"/>
      <c r="D286" s="28"/>
      <c r="E286" s="28"/>
      <c r="F286" s="27" t="s">
        <v>15</v>
      </c>
      <c r="G286" s="28"/>
      <c r="H286" s="28"/>
      <c r="I286" s="28"/>
      <c r="J286" s="28"/>
      <c r="K286" s="3"/>
      <c r="L286" s="3"/>
    </row>
    <row r="287" spans="1:12" ht="39" x14ac:dyDescent="0.25">
      <c r="A287" s="40" t="s">
        <v>289</v>
      </c>
      <c r="B287" s="27" t="s">
        <v>64</v>
      </c>
      <c r="C287" s="28">
        <v>1</v>
      </c>
      <c r="D287" s="28"/>
      <c r="E287" s="28">
        <f>C287*D287</f>
        <v>0</v>
      </c>
      <c r="F287" s="27" t="s">
        <v>15</v>
      </c>
      <c r="G287" s="28"/>
      <c r="H287" s="28">
        <f>C287*G287</f>
        <v>0</v>
      </c>
      <c r="I287" s="28">
        <f t="shared" si="21"/>
        <v>0</v>
      </c>
      <c r="J287" s="28">
        <f t="shared" si="22"/>
        <v>0</v>
      </c>
      <c r="K287" s="3"/>
      <c r="L287" s="3"/>
    </row>
    <row r="288" spans="1:12" x14ac:dyDescent="0.25">
      <c r="A288" s="31" t="s">
        <v>290</v>
      </c>
      <c r="B288" s="12" t="s">
        <v>15</v>
      </c>
      <c r="C288" s="13"/>
      <c r="D288" s="13"/>
      <c r="E288" s="13"/>
      <c r="F288" s="12" t="s">
        <v>15</v>
      </c>
      <c r="G288" s="13"/>
      <c r="H288" s="13"/>
      <c r="I288" s="13"/>
      <c r="J288" s="13"/>
      <c r="K288" s="3"/>
      <c r="L288" s="3"/>
    </row>
    <row r="289" spans="1:12" ht="36.75" x14ac:dyDescent="0.25">
      <c r="A289" s="33" t="s">
        <v>291</v>
      </c>
      <c r="B289" s="7" t="s">
        <v>64</v>
      </c>
      <c r="C289" s="15">
        <v>1</v>
      </c>
      <c r="D289" s="15"/>
      <c r="E289" s="15">
        <f>C289*D289</f>
        <v>0</v>
      </c>
      <c r="F289" s="7" t="s">
        <v>15</v>
      </c>
      <c r="G289" s="15"/>
      <c r="H289" s="15">
        <f>C289*G289</f>
        <v>0</v>
      </c>
      <c r="I289" s="15">
        <f>D289+G289</f>
        <v>0</v>
      </c>
      <c r="J289" s="15">
        <f>E289+H289</f>
        <v>0</v>
      </c>
      <c r="K289" s="3"/>
      <c r="L289" s="3"/>
    </row>
    <row r="290" spans="1:12" ht="26.25" x14ac:dyDescent="0.25">
      <c r="A290" s="31" t="s">
        <v>292</v>
      </c>
      <c r="B290" s="12" t="s">
        <v>15</v>
      </c>
      <c r="C290" s="13"/>
      <c r="D290" s="13"/>
      <c r="E290" s="13"/>
      <c r="F290" s="12" t="s">
        <v>15</v>
      </c>
      <c r="G290" s="13"/>
      <c r="H290" s="13"/>
      <c r="I290" s="13"/>
      <c r="J290" s="13"/>
      <c r="K290" s="3"/>
      <c r="L290" s="3"/>
    </row>
    <row r="291" spans="1:12" x14ac:dyDescent="0.25">
      <c r="A291" s="33" t="s">
        <v>293</v>
      </c>
      <c r="B291" s="7" t="s">
        <v>64</v>
      </c>
      <c r="C291" s="15">
        <v>1</v>
      </c>
      <c r="D291" s="15"/>
      <c r="E291" s="15">
        <f>C291*D291</f>
        <v>0</v>
      </c>
      <c r="F291" s="7" t="s">
        <v>15</v>
      </c>
      <c r="G291" s="15"/>
      <c r="H291" s="15">
        <f>C291*G291</f>
        <v>0</v>
      </c>
      <c r="I291" s="15">
        <f>D291+G291</f>
        <v>0</v>
      </c>
      <c r="J291" s="15">
        <f>E291+H291</f>
        <v>0</v>
      </c>
      <c r="K291" s="3"/>
      <c r="L291" s="3"/>
    </row>
    <row r="292" spans="1:12" x14ac:dyDescent="0.25">
      <c r="A292" s="31" t="s">
        <v>122</v>
      </c>
      <c r="B292" s="12" t="s">
        <v>15</v>
      </c>
      <c r="C292" s="13"/>
      <c r="D292" s="13"/>
      <c r="E292" s="13"/>
      <c r="F292" s="12" t="s">
        <v>15</v>
      </c>
      <c r="G292" s="13"/>
      <c r="H292" s="13"/>
      <c r="I292" s="13"/>
      <c r="J292" s="13"/>
      <c r="K292" s="3"/>
      <c r="L292" s="3"/>
    </row>
    <row r="293" spans="1:12" x14ac:dyDescent="0.25">
      <c r="A293" s="33" t="s">
        <v>124</v>
      </c>
      <c r="B293" s="7" t="s">
        <v>64</v>
      </c>
      <c r="C293" s="15">
        <v>1</v>
      </c>
      <c r="D293" s="15"/>
      <c r="E293" s="15">
        <f>C293*D293</f>
        <v>0</v>
      </c>
      <c r="F293" s="7" t="s">
        <v>15</v>
      </c>
      <c r="G293" s="15"/>
      <c r="H293" s="15">
        <f>C293*G293</f>
        <v>0</v>
      </c>
      <c r="I293" s="15">
        <f>D293+G293</f>
        <v>0</v>
      </c>
      <c r="J293" s="15">
        <f>E293+H293</f>
        <v>0</v>
      </c>
      <c r="K293" s="3"/>
      <c r="L293" s="3"/>
    </row>
    <row r="294" spans="1:12" x14ac:dyDescent="0.25">
      <c r="A294" s="33" t="s">
        <v>15</v>
      </c>
      <c r="B294" s="7" t="s">
        <v>15</v>
      </c>
      <c r="C294" s="15"/>
      <c r="D294" s="15"/>
      <c r="E294" s="15"/>
      <c r="F294" s="7" t="s">
        <v>15</v>
      </c>
      <c r="G294" s="15"/>
      <c r="H294" s="15"/>
      <c r="I294" s="15"/>
      <c r="J294" s="15"/>
      <c r="K294" s="3"/>
      <c r="L294" s="3"/>
    </row>
    <row r="295" spans="1:12" x14ac:dyDescent="0.25">
      <c r="A295" s="34" t="s">
        <v>294</v>
      </c>
      <c r="B295" s="5" t="s">
        <v>15</v>
      </c>
      <c r="C295" s="16"/>
      <c r="D295" s="16"/>
      <c r="E295" s="16">
        <f>SUM(E224:E294)</f>
        <v>0</v>
      </c>
      <c r="F295" s="5" t="s">
        <v>15</v>
      </c>
      <c r="G295" s="16"/>
      <c r="H295" s="16">
        <f>SUM(H224:H294)</f>
        <v>0</v>
      </c>
      <c r="I295" s="16"/>
      <c r="J295" s="16">
        <f>SUM(J224:J294)</f>
        <v>0</v>
      </c>
      <c r="K295" s="3"/>
      <c r="L295" s="3"/>
    </row>
    <row r="296" spans="1:12" x14ac:dyDescent="0.25">
      <c r="A296" s="33" t="s">
        <v>15</v>
      </c>
      <c r="B296" s="7" t="s">
        <v>15</v>
      </c>
      <c r="C296" s="15"/>
      <c r="D296" s="15"/>
      <c r="E296" s="15"/>
      <c r="F296" s="7" t="s">
        <v>15</v>
      </c>
      <c r="G296" s="15"/>
      <c r="H296" s="15"/>
      <c r="I296" s="15"/>
      <c r="J296" s="15"/>
      <c r="K296" s="3"/>
      <c r="L296" s="3"/>
    </row>
    <row r="297" spans="1:12" x14ac:dyDescent="0.25">
      <c r="A297" s="33" t="s">
        <v>15</v>
      </c>
      <c r="B297" s="7" t="s">
        <v>15</v>
      </c>
      <c r="C297" s="15"/>
      <c r="D297" s="15"/>
      <c r="E297" s="15"/>
      <c r="F297" s="7" t="s">
        <v>15</v>
      </c>
      <c r="G297" s="15"/>
      <c r="H297" s="15"/>
      <c r="I297" s="15"/>
      <c r="J297" s="15"/>
      <c r="K297" s="3"/>
      <c r="L297" s="3"/>
    </row>
    <row r="298" spans="1:12" x14ac:dyDescent="0.25">
      <c r="A298" s="34" t="s">
        <v>295</v>
      </c>
      <c r="B298" s="5" t="s">
        <v>15</v>
      </c>
      <c r="C298" s="16"/>
      <c r="D298" s="16"/>
      <c r="E298" s="16"/>
      <c r="F298" s="5" t="s">
        <v>15</v>
      </c>
      <c r="G298" s="16"/>
      <c r="H298" s="16"/>
      <c r="I298" s="16"/>
      <c r="J298" s="16"/>
      <c r="K298" s="3"/>
      <c r="L298" s="3"/>
    </row>
    <row r="299" spans="1:12" ht="64.5" x14ac:dyDescent="0.25">
      <c r="A299" s="31" t="s">
        <v>296</v>
      </c>
      <c r="B299" s="12" t="s">
        <v>15</v>
      </c>
      <c r="C299" s="13"/>
      <c r="D299" s="13"/>
      <c r="E299" s="13"/>
      <c r="F299" s="12" t="s">
        <v>15</v>
      </c>
      <c r="G299" s="13"/>
      <c r="H299" s="13"/>
      <c r="I299" s="13"/>
      <c r="J299" s="13"/>
      <c r="K299" s="3"/>
      <c r="L299" s="3"/>
    </row>
    <row r="300" spans="1:12" ht="36.75" x14ac:dyDescent="0.25">
      <c r="A300" s="33" t="s">
        <v>297</v>
      </c>
      <c r="B300" s="7" t="s">
        <v>15</v>
      </c>
      <c r="C300" s="15"/>
      <c r="D300" s="15"/>
      <c r="E300" s="15"/>
      <c r="F300" s="7" t="s">
        <v>15</v>
      </c>
      <c r="G300" s="15"/>
      <c r="H300" s="15"/>
      <c r="I300" s="15"/>
      <c r="J300" s="15"/>
      <c r="K300" s="3"/>
      <c r="L300" s="3"/>
    </row>
    <row r="301" spans="1:12" x14ac:dyDescent="0.25">
      <c r="A301" s="33" t="s">
        <v>93</v>
      </c>
      <c r="B301" s="7" t="s">
        <v>64</v>
      </c>
      <c r="C301" s="15">
        <v>1</v>
      </c>
      <c r="D301" s="15"/>
      <c r="E301" s="15">
        <f>C301*D301</f>
        <v>0</v>
      </c>
      <c r="F301" s="7" t="s">
        <v>15</v>
      </c>
      <c r="G301" s="15"/>
      <c r="H301" s="15">
        <f>C301*G301</f>
        <v>0</v>
      </c>
      <c r="I301" s="15">
        <f t="shared" ref="I301:I329" si="23">D301+G301</f>
        <v>0</v>
      </c>
      <c r="J301" s="15">
        <f t="shared" ref="J301:J329" si="24">E301+H301</f>
        <v>0</v>
      </c>
      <c r="K301" s="3"/>
      <c r="L301" s="3"/>
    </row>
    <row r="302" spans="1:12" x14ac:dyDescent="0.25">
      <c r="A302" s="33" t="s">
        <v>94</v>
      </c>
      <c r="B302" s="7" t="s">
        <v>15</v>
      </c>
      <c r="C302" s="15"/>
      <c r="D302" s="15"/>
      <c r="E302" s="15"/>
      <c r="F302" s="7" t="s">
        <v>15</v>
      </c>
      <c r="G302" s="15"/>
      <c r="H302" s="15"/>
      <c r="I302" s="15"/>
      <c r="J302" s="15"/>
      <c r="K302" s="3"/>
      <c r="L302" s="3"/>
    </row>
    <row r="303" spans="1:12" x14ac:dyDescent="0.25">
      <c r="A303" s="33" t="s">
        <v>93</v>
      </c>
      <c r="B303" s="7" t="s">
        <v>64</v>
      </c>
      <c r="C303" s="15">
        <v>1</v>
      </c>
      <c r="D303" s="15"/>
      <c r="E303" s="15">
        <f>C303*D303</f>
        <v>0</v>
      </c>
      <c r="F303" s="7" t="s">
        <v>15</v>
      </c>
      <c r="G303" s="15"/>
      <c r="H303" s="15">
        <f>C303*G303</f>
        <v>0</v>
      </c>
      <c r="I303" s="15">
        <f t="shared" si="23"/>
        <v>0</v>
      </c>
      <c r="J303" s="15">
        <f t="shared" si="24"/>
        <v>0</v>
      </c>
      <c r="K303" s="3"/>
      <c r="L303" s="3"/>
    </row>
    <row r="304" spans="1:12" ht="26.25" x14ac:dyDescent="0.25">
      <c r="A304" s="31" t="s">
        <v>298</v>
      </c>
      <c r="B304" s="12" t="s">
        <v>15</v>
      </c>
      <c r="C304" s="13"/>
      <c r="D304" s="13"/>
      <c r="E304" s="13"/>
      <c r="F304" s="12" t="s">
        <v>15</v>
      </c>
      <c r="G304" s="13"/>
      <c r="H304" s="13"/>
      <c r="I304" s="13"/>
      <c r="J304" s="13"/>
      <c r="K304" s="3"/>
      <c r="L304" s="3"/>
    </row>
    <row r="305" spans="1:12" ht="72.75" x14ac:dyDescent="0.25">
      <c r="A305" s="33" t="s">
        <v>299</v>
      </c>
      <c r="B305" s="7" t="s">
        <v>64</v>
      </c>
      <c r="C305" s="15">
        <v>2</v>
      </c>
      <c r="D305" s="15"/>
      <c r="E305" s="15">
        <f>C305*D305</f>
        <v>0</v>
      </c>
      <c r="F305" s="7" t="s">
        <v>15</v>
      </c>
      <c r="G305" s="15"/>
      <c r="H305" s="15">
        <f>C305*G305</f>
        <v>0</v>
      </c>
      <c r="I305" s="15">
        <f t="shared" si="23"/>
        <v>0</v>
      </c>
      <c r="J305" s="15">
        <f t="shared" si="24"/>
        <v>0</v>
      </c>
      <c r="K305" s="3"/>
      <c r="L305" s="3"/>
    </row>
    <row r="306" spans="1:12" ht="24.75" x14ac:dyDescent="0.25">
      <c r="A306" s="33" t="s">
        <v>300</v>
      </c>
      <c r="B306" s="7" t="s">
        <v>64</v>
      </c>
      <c r="C306" s="15">
        <v>2</v>
      </c>
      <c r="D306" s="15"/>
      <c r="E306" s="15">
        <f>C306*D306</f>
        <v>0</v>
      </c>
      <c r="F306" s="7" t="s">
        <v>15</v>
      </c>
      <c r="G306" s="15"/>
      <c r="H306" s="15">
        <f>C306*G306</f>
        <v>0</v>
      </c>
      <c r="I306" s="15">
        <f t="shared" si="23"/>
        <v>0</v>
      </c>
      <c r="J306" s="15">
        <f t="shared" si="24"/>
        <v>0</v>
      </c>
      <c r="K306" s="3"/>
      <c r="L306" s="3"/>
    </row>
    <row r="307" spans="1:12" ht="72.75" x14ac:dyDescent="0.25">
      <c r="A307" s="33" t="s">
        <v>588</v>
      </c>
      <c r="B307" s="7" t="s">
        <v>64</v>
      </c>
      <c r="C307" s="15">
        <v>2</v>
      </c>
      <c r="D307" s="15"/>
      <c r="E307" s="15">
        <f>C307*D307</f>
        <v>0</v>
      </c>
      <c r="F307" s="7" t="s">
        <v>15</v>
      </c>
      <c r="G307" s="15"/>
      <c r="H307" s="15">
        <f>C307*G307</f>
        <v>0</v>
      </c>
      <c r="I307" s="15">
        <f t="shared" si="23"/>
        <v>0</v>
      </c>
      <c r="J307" s="15">
        <f t="shared" si="24"/>
        <v>0</v>
      </c>
      <c r="K307" s="3"/>
      <c r="L307" s="3"/>
    </row>
    <row r="308" spans="1:12" ht="24.75" x14ac:dyDescent="0.25">
      <c r="A308" s="33" t="s">
        <v>301</v>
      </c>
      <c r="B308" s="7" t="s">
        <v>64</v>
      </c>
      <c r="C308" s="15">
        <v>4</v>
      </c>
      <c r="D308" s="15"/>
      <c r="E308" s="15">
        <f>C308*D308</f>
        <v>0</v>
      </c>
      <c r="F308" s="7" t="s">
        <v>15</v>
      </c>
      <c r="G308" s="15"/>
      <c r="H308" s="15">
        <f>C308*G308</f>
        <v>0</v>
      </c>
      <c r="I308" s="15">
        <f t="shared" si="23"/>
        <v>0</v>
      </c>
      <c r="J308" s="15">
        <f t="shared" si="24"/>
        <v>0</v>
      </c>
      <c r="K308" s="3"/>
      <c r="L308" s="3"/>
    </row>
    <row r="309" spans="1:12" ht="36.75" x14ac:dyDescent="0.25">
      <c r="A309" s="33" t="s">
        <v>302</v>
      </c>
      <c r="B309" s="7" t="s">
        <v>64</v>
      </c>
      <c r="C309" s="15">
        <v>2</v>
      </c>
      <c r="D309" s="15"/>
      <c r="E309" s="15">
        <f>C309*D309</f>
        <v>0</v>
      </c>
      <c r="F309" s="7" t="s">
        <v>15</v>
      </c>
      <c r="G309" s="15"/>
      <c r="H309" s="15">
        <f>C309*G309</f>
        <v>0</v>
      </c>
      <c r="I309" s="15">
        <f t="shared" si="23"/>
        <v>0</v>
      </c>
      <c r="J309" s="15">
        <f t="shared" si="24"/>
        <v>0</v>
      </c>
      <c r="K309" s="3"/>
      <c r="L309" s="3"/>
    </row>
    <row r="310" spans="1:12" x14ac:dyDescent="0.25">
      <c r="A310" s="31" t="s">
        <v>303</v>
      </c>
      <c r="B310" s="12" t="s">
        <v>15</v>
      </c>
      <c r="C310" s="13"/>
      <c r="D310" s="13"/>
      <c r="E310" s="13"/>
      <c r="F310" s="12" t="s">
        <v>15</v>
      </c>
      <c r="G310" s="13"/>
      <c r="H310" s="13"/>
      <c r="I310" s="13"/>
      <c r="J310" s="13"/>
      <c r="K310" s="3"/>
      <c r="L310" s="3"/>
    </row>
    <row r="311" spans="1:12" ht="24.75" x14ac:dyDescent="0.25">
      <c r="A311" s="33" t="s">
        <v>304</v>
      </c>
      <c r="B311" s="7" t="s">
        <v>64</v>
      </c>
      <c r="C311" s="15">
        <v>1</v>
      </c>
      <c r="D311" s="15"/>
      <c r="E311" s="15">
        <f>C311*D311</f>
        <v>0</v>
      </c>
      <c r="F311" s="7" t="s">
        <v>15</v>
      </c>
      <c r="G311" s="15"/>
      <c r="H311" s="15">
        <f>C311*G311</f>
        <v>0</v>
      </c>
      <c r="I311" s="15">
        <f t="shared" si="23"/>
        <v>0</v>
      </c>
      <c r="J311" s="15">
        <f t="shared" si="24"/>
        <v>0</v>
      </c>
      <c r="K311" s="3"/>
      <c r="L311" s="3"/>
    </row>
    <row r="312" spans="1:12" ht="72.75" x14ac:dyDescent="0.25">
      <c r="A312" s="33" t="s">
        <v>299</v>
      </c>
      <c r="B312" s="7" t="s">
        <v>64</v>
      </c>
      <c r="C312" s="15">
        <v>1</v>
      </c>
      <c r="D312" s="15"/>
      <c r="E312" s="15">
        <f>C312*D312</f>
        <v>0</v>
      </c>
      <c r="F312" s="7" t="s">
        <v>15</v>
      </c>
      <c r="G312" s="15"/>
      <c r="H312" s="15">
        <f>C312*G312</f>
        <v>0</v>
      </c>
      <c r="I312" s="15">
        <f t="shared" si="23"/>
        <v>0</v>
      </c>
      <c r="J312" s="15">
        <f t="shared" si="24"/>
        <v>0</v>
      </c>
      <c r="K312" s="3"/>
      <c r="L312" s="3"/>
    </row>
    <row r="313" spans="1:12" ht="72.75" x14ac:dyDescent="0.25">
      <c r="A313" s="33" t="s">
        <v>589</v>
      </c>
      <c r="B313" s="7" t="s">
        <v>64</v>
      </c>
      <c r="C313" s="15">
        <v>1</v>
      </c>
      <c r="D313" s="15"/>
      <c r="E313" s="15">
        <f>C313*D313</f>
        <v>0</v>
      </c>
      <c r="F313" s="7" t="s">
        <v>15</v>
      </c>
      <c r="G313" s="15"/>
      <c r="H313" s="15">
        <f>C313*G313</f>
        <v>0</v>
      </c>
      <c r="I313" s="15">
        <f t="shared" si="23"/>
        <v>0</v>
      </c>
      <c r="J313" s="15">
        <f t="shared" si="24"/>
        <v>0</v>
      </c>
      <c r="K313" s="3"/>
      <c r="L313" s="3"/>
    </row>
    <row r="314" spans="1:12" ht="24.75" x14ac:dyDescent="0.25">
      <c r="A314" s="33" t="s">
        <v>305</v>
      </c>
      <c r="B314" s="7" t="s">
        <v>64</v>
      </c>
      <c r="C314" s="15">
        <v>2</v>
      </c>
      <c r="D314" s="15"/>
      <c r="E314" s="15">
        <f>C314*D314</f>
        <v>0</v>
      </c>
      <c r="F314" s="7" t="s">
        <v>15</v>
      </c>
      <c r="G314" s="15"/>
      <c r="H314" s="15">
        <f>C314*G314</f>
        <v>0</v>
      </c>
      <c r="I314" s="15">
        <f t="shared" si="23"/>
        <v>0</v>
      </c>
      <c r="J314" s="15">
        <f t="shared" si="24"/>
        <v>0</v>
      </c>
      <c r="K314" s="3"/>
      <c r="L314" s="3"/>
    </row>
    <row r="315" spans="1:12" ht="36.75" x14ac:dyDescent="0.25">
      <c r="A315" s="33" t="s">
        <v>306</v>
      </c>
      <c r="B315" s="7" t="s">
        <v>64</v>
      </c>
      <c r="C315" s="15">
        <v>1</v>
      </c>
      <c r="D315" s="15"/>
      <c r="E315" s="15">
        <f>C315*D315</f>
        <v>0</v>
      </c>
      <c r="F315" s="7" t="s">
        <v>15</v>
      </c>
      <c r="G315" s="15"/>
      <c r="H315" s="15">
        <f>C315*G315</f>
        <v>0</v>
      </c>
      <c r="I315" s="15">
        <f t="shared" si="23"/>
        <v>0</v>
      </c>
      <c r="J315" s="15">
        <f t="shared" si="24"/>
        <v>0</v>
      </c>
      <c r="K315" s="3"/>
      <c r="L315" s="3"/>
    </row>
    <row r="316" spans="1:12" ht="26.25" x14ac:dyDescent="0.25">
      <c r="A316" s="31" t="s">
        <v>307</v>
      </c>
      <c r="B316" s="12" t="s">
        <v>15</v>
      </c>
      <c r="C316" s="13"/>
      <c r="D316" s="13"/>
      <c r="E316" s="13"/>
      <c r="F316" s="12" t="s">
        <v>15</v>
      </c>
      <c r="G316" s="13"/>
      <c r="H316" s="13"/>
      <c r="I316" s="13"/>
      <c r="J316" s="13"/>
      <c r="K316" s="3"/>
      <c r="L316" s="3"/>
    </row>
    <row r="317" spans="1:12" ht="24.75" x14ac:dyDescent="0.25">
      <c r="A317" s="33" t="s">
        <v>308</v>
      </c>
      <c r="B317" s="7" t="s">
        <v>64</v>
      </c>
      <c r="C317" s="15">
        <v>2</v>
      </c>
      <c r="D317" s="15"/>
      <c r="E317" s="15">
        <f>C317*D317</f>
        <v>0</v>
      </c>
      <c r="F317" s="7" t="s">
        <v>15</v>
      </c>
      <c r="G317" s="15"/>
      <c r="H317" s="15">
        <f>C317*G317</f>
        <v>0</v>
      </c>
      <c r="I317" s="15">
        <f t="shared" si="23"/>
        <v>0</v>
      </c>
      <c r="J317" s="15">
        <f t="shared" si="24"/>
        <v>0</v>
      </c>
      <c r="K317" s="3"/>
      <c r="L317" s="3"/>
    </row>
    <row r="318" spans="1:12" x14ac:dyDescent="0.25">
      <c r="A318" s="33" t="s">
        <v>309</v>
      </c>
      <c r="B318" s="7" t="s">
        <v>64</v>
      </c>
      <c r="C318" s="15">
        <v>2</v>
      </c>
      <c r="D318" s="15"/>
      <c r="E318" s="15">
        <f>C318*D318</f>
        <v>0</v>
      </c>
      <c r="F318" s="7" t="s">
        <v>15</v>
      </c>
      <c r="G318" s="15"/>
      <c r="H318" s="15">
        <f>C318*G318</f>
        <v>0</v>
      </c>
      <c r="I318" s="15">
        <f t="shared" si="23"/>
        <v>0</v>
      </c>
      <c r="J318" s="15">
        <f t="shared" si="24"/>
        <v>0</v>
      </c>
      <c r="K318" s="3"/>
      <c r="L318" s="3"/>
    </row>
    <row r="319" spans="1:12" ht="48.75" x14ac:dyDescent="0.25">
      <c r="A319" s="36" t="s">
        <v>82</v>
      </c>
      <c r="B319" s="19" t="s">
        <v>64</v>
      </c>
      <c r="C319" s="20">
        <v>2</v>
      </c>
      <c r="D319" s="20"/>
      <c r="E319" s="20">
        <f>C319*D319</f>
        <v>0</v>
      </c>
      <c r="F319" s="19" t="s">
        <v>15</v>
      </c>
      <c r="G319" s="20"/>
      <c r="H319" s="20">
        <f>C319*G319</f>
        <v>0</v>
      </c>
      <c r="I319" s="20">
        <f t="shared" si="23"/>
        <v>0</v>
      </c>
      <c r="J319" s="20">
        <f t="shared" si="24"/>
        <v>0</v>
      </c>
      <c r="K319" s="3"/>
      <c r="L319" s="3"/>
    </row>
    <row r="320" spans="1:12" x14ac:dyDescent="0.25">
      <c r="A320" s="31" t="s">
        <v>310</v>
      </c>
      <c r="B320" s="12" t="s">
        <v>15</v>
      </c>
      <c r="C320" s="13"/>
      <c r="D320" s="13"/>
      <c r="E320" s="13"/>
      <c r="F320" s="12" t="s">
        <v>15</v>
      </c>
      <c r="G320" s="13"/>
      <c r="H320" s="13"/>
      <c r="I320" s="13"/>
      <c r="J320" s="13"/>
      <c r="K320" s="3"/>
      <c r="L320" s="3"/>
    </row>
    <row r="321" spans="1:12" ht="24.75" x14ac:dyDescent="0.25">
      <c r="A321" s="36" t="s">
        <v>311</v>
      </c>
      <c r="B321" s="19" t="s">
        <v>64</v>
      </c>
      <c r="C321" s="20">
        <v>3</v>
      </c>
      <c r="D321" s="20"/>
      <c r="E321" s="20">
        <f>C321*D321</f>
        <v>0</v>
      </c>
      <c r="F321" s="19" t="s">
        <v>15</v>
      </c>
      <c r="G321" s="20"/>
      <c r="H321" s="20">
        <f>C321*G321</f>
        <v>0</v>
      </c>
      <c r="I321" s="20">
        <f t="shared" si="23"/>
        <v>0</v>
      </c>
      <c r="J321" s="20">
        <f t="shared" si="24"/>
        <v>0</v>
      </c>
      <c r="K321" s="3"/>
      <c r="L321" s="3"/>
    </row>
    <row r="322" spans="1:12" x14ac:dyDescent="0.25">
      <c r="A322" s="31" t="s">
        <v>312</v>
      </c>
      <c r="B322" s="12" t="s">
        <v>15</v>
      </c>
      <c r="C322" s="13"/>
      <c r="D322" s="13"/>
      <c r="E322" s="13"/>
      <c r="F322" s="12" t="s">
        <v>15</v>
      </c>
      <c r="G322" s="13"/>
      <c r="H322" s="13"/>
      <c r="I322" s="13"/>
      <c r="J322" s="13"/>
      <c r="K322" s="3"/>
      <c r="L322" s="3"/>
    </row>
    <row r="323" spans="1:12" ht="24.75" x14ac:dyDescent="0.25">
      <c r="A323" s="33" t="s">
        <v>313</v>
      </c>
      <c r="B323" s="7" t="s">
        <v>64</v>
      </c>
      <c r="C323" s="15">
        <v>80</v>
      </c>
      <c r="D323" s="15"/>
      <c r="E323" s="15">
        <f>C323*D323</f>
        <v>0</v>
      </c>
      <c r="F323" s="7" t="s">
        <v>15</v>
      </c>
      <c r="G323" s="15"/>
      <c r="H323" s="15">
        <f>C323*G323</f>
        <v>0</v>
      </c>
      <c r="I323" s="15">
        <f t="shared" si="23"/>
        <v>0</v>
      </c>
      <c r="J323" s="15">
        <f t="shared" si="24"/>
        <v>0</v>
      </c>
      <c r="K323" s="3"/>
      <c r="L323" s="3"/>
    </row>
    <row r="324" spans="1:12" ht="26.25" x14ac:dyDescent="0.25">
      <c r="A324" s="31" t="s">
        <v>314</v>
      </c>
      <c r="B324" s="12" t="s">
        <v>15</v>
      </c>
      <c r="C324" s="13"/>
      <c r="D324" s="13"/>
      <c r="E324" s="13"/>
      <c r="F324" s="12" t="s">
        <v>15</v>
      </c>
      <c r="G324" s="13"/>
      <c r="H324" s="13"/>
      <c r="I324" s="13"/>
      <c r="J324" s="13"/>
      <c r="K324" s="3"/>
      <c r="L324" s="3"/>
    </row>
    <row r="325" spans="1:12" x14ac:dyDescent="0.25">
      <c r="A325" s="33" t="s">
        <v>315</v>
      </c>
      <c r="B325" s="7" t="s">
        <v>64</v>
      </c>
      <c r="C325" s="15">
        <v>1</v>
      </c>
      <c r="D325" s="15"/>
      <c r="E325" s="15">
        <f>C325*D325</f>
        <v>0</v>
      </c>
      <c r="F325" s="7" t="s">
        <v>15</v>
      </c>
      <c r="G325" s="15"/>
      <c r="H325" s="15">
        <f>C325*G325</f>
        <v>0</v>
      </c>
      <c r="I325" s="15">
        <f t="shared" si="23"/>
        <v>0</v>
      </c>
      <c r="J325" s="15">
        <f t="shared" si="24"/>
        <v>0</v>
      </c>
      <c r="K325" s="3"/>
      <c r="L325" s="3"/>
    </row>
    <row r="326" spans="1:12" ht="36.75" x14ac:dyDescent="0.25">
      <c r="A326" s="33" t="s">
        <v>316</v>
      </c>
      <c r="B326" s="7" t="s">
        <v>64</v>
      </c>
      <c r="C326" s="15">
        <v>1</v>
      </c>
      <c r="D326" s="15"/>
      <c r="E326" s="15">
        <f>C326*D326</f>
        <v>0</v>
      </c>
      <c r="F326" s="7" t="s">
        <v>15</v>
      </c>
      <c r="G326" s="15"/>
      <c r="H326" s="15">
        <f>C326*G326</f>
        <v>0</v>
      </c>
      <c r="I326" s="15">
        <f t="shared" si="23"/>
        <v>0</v>
      </c>
      <c r="J326" s="15">
        <f t="shared" si="24"/>
        <v>0</v>
      </c>
      <c r="K326" s="3"/>
      <c r="L326" s="3"/>
    </row>
    <row r="327" spans="1:12" ht="24.75" x14ac:dyDescent="0.25">
      <c r="A327" s="33" t="s">
        <v>317</v>
      </c>
      <c r="B327" s="7" t="s">
        <v>64</v>
      </c>
      <c r="C327" s="15">
        <v>1</v>
      </c>
      <c r="D327" s="15"/>
      <c r="E327" s="15">
        <f>C327*D327</f>
        <v>0</v>
      </c>
      <c r="F327" s="7" t="s">
        <v>15</v>
      </c>
      <c r="G327" s="15"/>
      <c r="H327" s="15">
        <f>C327*G327</f>
        <v>0</v>
      </c>
      <c r="I327" s="15">
        <f t="shared" si="23"/>
        <v>0</v>
      </c>
      <c r="J327" s="15">
        <f t="shared" si="24"/>
        <v>0</v>
      </c>
      <c r="K327" s="3"/>
      <c r="L327" s="3"/>
    </row>
    <row r="328" spans="1:12" ht="24.75" x14ac:dyDescent="0.25">
      <c r="A328" s="33" t="s">
        <v>318</v>
      </c>
      <c r="B328" s="7" t="s">
        <v>64</v>
      </c>
      <c r="C328" s="15">
        <v>1</v>
      </c>
      <c r="D328" s="15"/>
      <c r="E328" s="15">
        <f>C328*D328</f>
        <v>0</v>
      </c>
      <c r="F328" s="7" t="s">
        <v>15</v>
      </c>
      <c r="G328" s="15"/>
      <c r="H328" s="15">
        <f>C328*G328</f>
        <v>0</v>
      </c>
      <c r="I328" s="15">
        <f t="shared" si="23"/>
        <v>0</v>
      </c>
      <c r="J328" s="15">
        <f t="shared" si="24"/>
        <v>0</v>
      </c>
      <c r="K328" s="3"/>
      <c r="L328" s="3"/>
    </row>
    <row r="329" spans="1:12" x14ac:dyDescent="0.25">
      <c r="A329" s="33" t="s">
        <v>319</v>
      </c>
      <c r="B329" s="7" t="s">
        <v>64</v>
      </c>
      <c r="C329" s="15">
        <v>1</v>
      </c>
      <c r="D329" s="15"/>
      <c r="E329" s="15">
        <f>C329*D329</f>
        <v>0</v>
      </c>
      <c r="F329" s="7" t="s">
        <v>15</v>
      </c>
      <c r="G329" s="15"/>
      <c r="H329" s="15">
        <f>C329*G329</f>
        <v>0</v>
      </c>
      <c r="I329" s="15">
        <f t="shared" si="23"/>
        <v>0</v>
      </c>
      <c r="J329" s="15">
        <f t="shared" si="24"/>
        <v>0</v>
      </c>
      <c r="K329" s="3"/>
      <c r="L329" s="3"/>
    </row>
    <row r="330" spans="1:12" x14ac:dyDescent="0.25">
      <c r="A330" s="31" t="s">
        <v>320</v>
      </c>
      <c r="B330" s="12" t="s">
        <v>15</v>
      </c>
      <c r="C330" s="13"/>
      <c r="D330" s="13"/>
      <c r="E330" s="13"/>
      <c r="F330" s="12" t="s">
        <v>15</v>
      </c>
      <c r="G330" s="13"/>
      <c r="H330" s="13"/>
      <c r="I330" s="13"/>
      <c r="J330" s="13"/>
      <c r="K330" s="3"/>
      <c r="L330" s="3"/>
    </row>
    <row r="331" spans="1:12" ht="24.75" x14ac:dyDescent="0.25">
      <c r="A331" s="36" t="s">
        <v>321</v>
      </c>
      <c r="B331" s="19" t="s">
        <v>64</v>
      </c>
      <c r="C331" s="20">
        <v>3</v>
      </c>
      <c r="D331" s="20"/>
      <c r="E331" s="20">
        <f t="shared" ref="E331:E336" si="25">C331*D331</f>
        <v>0</v>
      </c>
      <c r="F331" s="19" t="s">
        <v>15</v>
      </c>
      <c r="G331" s="20"/>
      <c r="H331" s="20">
        <f t="shared" ref="H331:H336" si="26">C331*G331</f>
        <v>0</v>
      </c>
      <c r="I331" s="20">
        <f t="shared" ref="I331:I356" si="27">D331+G331</f>
        <v>0</v>
      </c>
      <c r="J331" s="20">
        <f t="shared" ref="J331:J356" si="28">E331+H331</f>
        <v>0</v>
      </c>
      <c r="K331" s="3"/>
      <c r="L331" s="3"/>
    </row>
    <row r="332" spans="1:12" x14ac:dyDescent="0.25">
      <c r="A332" s="33" t="s">
        <v>322</v>
      </c>
      <c r="B332" s="7" t="s">
        <v>64</v>
      </c>
      <c r="C332" s="15">
        <v>3</v>
      </c>
      <c r="D332" s="15"/>
      <c r="E332" s="15">
        <f t="shared" si="25"/>
        <v>0</v>
      </c>
      <c r="F332" s="7" t="s">
        <v>15</v>
      </c>
      <c r="G332" s="15"/>
      <c r="H332" s="15">
        <f t="shared" si="26"/>
        <v>0</v>
      </c>
      <c r="I332" s="15">
        <f t="shared" si="27"/>
        <v>0</v>
      </c>
      <c r="J332" s="15">
        <f t="shared" si="28"/>
        <v>0</v>
      </c>
      <c r="K332" s="3"/>
      <c r="L332" s="3"/>
    </row>
    <row r="333" spans="1:12" x14ac:dyDescent="0.25">
      <c r="A333" s="33" t="s">
        <v>323</v>
      </c>
      <c r="B333" s="7" t="s">
        <v>64</v>
      </c>
      <c r="C333" s="15">
        <v>3</v>
      </c>
      <c r="D333" s="15"/>
      <c r="E333" s="15">
        <f t="shared" si="25"/>
        <v>0</v>
      </c>
      <c r="F333" s="7" t="s">
        <v>15</v>
      </c>
      <c r="G333" s="15"/>
      <c r="H333" s="15">
        <f t="shared" si="26"/>
        <v>0</v>
      </c>
      <c r="I333" s="15">
        <f t="shared" si="27"/>
        <v>0</v>
      </c>
      <c r="J333" s="15">
        <f t="shared" si="28"/>
        <v>0</v>
      </c>
      <c r="K333" s="3"/>
      <c r="L333" s="3"/>
    </row>
    <row r="334" spans="1:12" x14ac:dyDescent="0.25">
      <c r="A334" s="33" t="s">
        <v>324</v>
      </c>
      <c r="B334" s="7" t="s">
        <v>64</v>
      </c>
      <c r="C334" s="15">
        <v>3</v>
      </c>
      <c r="D334" s="15"/>
      <c r="E334" s="15">
        <f t="shared" si="25"/>
        <v>0</v>
      </c>
      <c r="F334" s="7" t="s">
        <v>15</v>
      </c>
      <c r="G334" s="15"/>
      <c r="H334" s="15">
        <f t="shared" si="26"/>
        <v>0</v>
      </c>
      <c r="I334" s="15">
        <f t="shared" si="27"/>
        <v>0</v>
      </c>
      <c r="J334" s="15">
        <f t="shared" si="28"/>
        <v>0</v>
      </c>
      <c r="K334" s="3"/>
      <c r="L334" s="3"/>
    </row>
    <row r="335" spans="1:12" x14ac:dyDescent="0.25">
      <c r="A335" s="33" t="s">
        <v>325</v>
      </c>
      <c r="B335" s="7" t="s">
        <v>64</v>
      </c>
      <c r="C335" s="15">
        <v>3</v>
      </c>
      <c r="D335" s="15"/>
      <c r="E335" s="15">
        <f t="shared" si="25"/>
        <v>0</v>
      </c>
      <c r="F335" s="7" t="s">
        <v>15</v>
      </c>
      <c r="G335" s="15"/>
      <c r="H335" s="15">
        <f t="shared" si="26"/>
        <v>0</v>
      </c>
      <c r="I335" s="15">
        <f t="shared" si="27"/>
        <v>0</v>
      </c>
      <c r="J335" s="15">
        <f t="shared" si="28"/>
        <v>0</v>
      </c>
      <c r="K335" s="3"/>
      <c r="L335" s="3"/>
    </row>
    <row r="336" spans="1:12" ht="24.75" x14ac:dyDescent="0.25">
      <c r="A336" s="33" t="s">
        <v>326</v>
      </c>
      <c r="B336" s="7" t="s">
        <v>64</v>
      </c>
      <c r="C336" s="15">
        <v>2</v>
      </c>
      <c r="D336" s="15"/>
      <c r="E336" s="15">
        <f t="shared" si="25"/>
        <v>0</v>
      </c>
      <c r="F336" s="7" t="s">
        <v>15</v>
      </c>
      <c r="G336" s="15"/>
      <c r="H336" s="15">
        <f t="shared" si="26"/>
        <v>0</v>
      </c>
      <c r="I336" s="15">
        <f t="shared" si="27"/>
        <v>0</v>
      </c>
      <c r="J336" s="15">
        <f t="shared" si="28"/>
        <v>0</v>
      </c>
      <c r="K336" s="3"/>
      <c r="L336" s="3"/>
    </row>
    <row r="337" spans="1:12" x14ac:dyDescent="0.25">
      <c r="A337" s="31" t="s">
        <v>327</v>
      </c>
      <c r="B337" s="12" t="s">
        <v>15</v>
      </c>
      <c r="C337" s="13"/>
      <c r="D337" s="13"/>
      <c r="E337" s="13"/>
      <c r="F337" s="12" t="s">
        <v>15</v>
      </c>
      <c r="G337" s="13"/>
      <c r="H337" s="13"/>
      <c r="I337" s="13"/>
      <c r="J337" s="13"/>
      <c r="K337" s="3"/>
      <c r="L337" s="3"/>
    </row>
    <row r="338" spans="1:12" ht="36.75" x14ac:dyDescent="0.25">
      <c r="A338" s="33" t="s">
        <v>328</v>
      </c>
      <c r="B338" s="7" t="s">
        <v>64</v>
      </c>
      <c r="C338" s="15">
        <v>1</v>
      </c>
      <c r="D338" s="15"/>
      <c r="E338" s="15">
        <f>C338*D338</f>
        <v>0</v>
      </c>
      <c r="F338" s="7" t="s">
        <v>15</v>
      </c>
      <c r="G338" s="15"/>
      <c r="H338" s="15">
        <f>C338*G338</f>
        <v>0</v>
      </c>
      <c r="I338" s="15">
        <f t="shared" si="27"/>
        <v>0</v>
      </c>
      <c r="J338" s="15">
        <f t="shared" si="28"/>
        <v>0</v>
      </c>
      <c r="K338" s="3"/>
      <c r="L338" s="3"/>
    </row>
    <row r="339" spans="1:12" x14ac:dyDescent="0.25">
      <c r="A339" s="31" t="s">
        <v>329</v>
      </c>
      <c r="B339" s="12" t="s">
        <v>15</v>
      </c>
      <c r="C339" s="13"/>
      <c r="D339" s="13"/>
      <c r="E339" s="13"/>
      <c r="F339" s="12" t="s">
        <v>15</v>
      </c>
      <c r="G339" s="13"/>
      <c r="H339" s="13"/>
      <c r="I339" s="13"/>
      <c r="J339" s="13"/>
      <c r="K339" s="3"/>
      <c r="L339" s="3"/>
    </row>
    <row r="340" spans="1:12" ht="36.75" x14ac:dyDescent="0.25">
      <c r="A340" s="33" t="s">
        <v>330</v>
      </c>
      <c r="B340" s="7" t="s">
        <v>64</v>
      </c>
      <c r="C340" s="15">
        <v>4</v>
      </c>
      <c r="D340" s="15"/>
      <c r="E340" s="15">
        <f>C340*D340</f>
        <v>0</v>
      </c>
      <c r="F340" s="7" t="s">
        <v>15</v>
      </c>
      <c r="G340" s="15"/>
      <c r="H340" s="15">
        <f>C340*G340</f>
        <v>0</v>
      </c>
      <c r="I340" s="15">
        <f t="shared" si="27"/>
        <v>0</v>
      </c>
      <c r="J340" s="15">
        <f t="shared" si="28"/>
        <v>0</v>
      </c>
      <c r="K340" s="3"/>
      <c r="L340" s="3"/>
    </row>
    <row r="341" spans="1:12" x14ac:dyDescent="0.25">
      <c r="A341" s="31" t="s">
        <v>331</v>
      </c>
      <c r="B341" s="12" t="s">
        <v>15</v>
      </c>
      <c r="C341" s="13"/>
      <c r="D341" s="13"/>
      <c r="E341" s="13"/>
      <c r="F341" s="12" t="s">
        <v>15</v>
      </c>
      <c r="G341" s="13"/>
      <c r="H341" s="13"/>
      <c r="I341" s="13"/>
      <c r="J341" s="13"/>
      <c r="K341" s="3"/>
      <c r="L341" s="3"/>
    </row>
    <row r="342" spans="1:12" ht="72.75" x14ac:dyDescent="0.25">
      <c r="A342" s="33" t="s">
        <v>332</v>
      </c>
      <c r="B342" s="7" t="s">
        <v>64</v>
      </c>
      <c r="C342" s="15">
        <v>1</v>
      </c>
      <c r="D342" s="15"/>
      <c r="E342" s="15">
        <f>C342*D342</f>
        <v>0</v>
      </c>
      <c r="F342" s="7" t="s">
        <v>15</v>
      </c>
      <c r="G342" s="15"/>
      <c r="H342" s="15">
        <f>C342*G342</f>
        <v>0</v>
      </c>
      <c r="I342" s="15">
        <f t="shared" si="27"/>
        <v>0</v>
      </c>
      <c r="J342" s="15">
        <f t="shared" si="28"/>
        <v>0</v>
      </c>
      <c r="K342" s="3"/>
      <c r="L342" s="3"/>
    </row>
    <row r="343" spans="1:12" ht="60.75" x14ac:dyDescent="0.25">
      <c r="A343" s="33" t="s">
        <v>333</v>
      </c>
      <c r="B343" s="7" t="s">
        <v>64</v>
      </c>
      <c r="C343" s="15">
        <v>1</v>
      </c>
      <c r="D343" s="15"/>
      <c r="E343" s="15">
        <f>C343*D343</f>
        <v>0</v>
      </c>
      <c r="F343" s="7" t="s">
        <v>15</v>
      </c>
      <c r="G343" s="15"/>
      <c r="H343" s="15">
        <f>C343*G343</f>
        <v>0</v>
      </c>
      <c r="I343" s="15">
        <f t="shared" si="27"/>
        <v>0</v>
      </c>
      <c r="J343" s="15">
        <f t="shared" si="28"/>
        <v>0</v>
      </c>
      <c r="K343" s="3"/>
      <c r="L343" s="3"/>
    </row>
    <row r="344" spans="1:12" x14ac:dyDescent="0.25">
      <c r="A344" s="31" t="s">
        <v>334</v>
      </c>
      <c r="B344" s="12" t="s">
        <v>15</v>
      </c>
      <c r="C344" s="13"/>
      <c r="D344" s="13"/>
      <c r="E344" s="13"/>
      <c r="F344" s="12" t="s">
        <v>15</v>
      </c>
      <c r="G344" s="13"/>
      <c r="H344" s="13"/>
      <c r="I344" s="13"/>
      <c r="J344" s="13"/>
      <c r="K344" s="3"/>
      <c r="L344" s="3"/>
    </row>
    <row r="345" spans="1:12" ht="24.75" x14ac:dyDescent="0.25">
      <c r="A345" s="33" t="s">
        <v>335</v>
      </c>
      <c r="B345" s="7" t="s">
        <v>64</v>
      </c>
      <c r="C345" s="15">
        <v>1</v>
      </c>
      <c r="D345" s="15"/>
      <c r="E345" s="15">
        <f>C345*D345</f>
        <v>0</v>
      </c>
      <c r="F345" s="7" t="s">
        <v>15</v>
      </c>
      <c r="G345" s="15"/>
      <c r="H345" s="15">
        <f>C345*G345</f>
        <v>0</v>
      </c>
      <c r="I345" s="15">
        <f t="shared" si="27"/>
        <v>0</v>
      </c>
      <c r="J345" s="15">
        <f t="shared" si="28"/>
        <v>0</v>
      </c>
      <c r="K345" s="3"/>
      <c r="L345" s="3"/>
    </row>
    <row r="346" spans="1:12" ht="24.75" x14ac:dyDescent="0.25">
      <c r="A346" s="33" t="s">
        <v>336</v>
      </c>
      <c r="B346" s="7" t="s">
        <v>64</v>
      </c>
      <c r="C346" s="15">
        <v>1</v>
      </c>
      <c r="D346" s="15"/>
      <c r="E346" s="15">
        <f>C346*D346</f>
        <v>0</v>
      </c>
      <c r="F346" s="7" t="s">
        <v>15</v>
      </c>
      <c r="G346" s="15"/>
      <c r="H346" s="15">
        <f>C346*G346</f>
        <v>0</v>
      </c>
      <c r="I346" s="15">
        <f t="shared" si="27"/>
        <v>0</v>
      </c>
      <c r="J346" s="15">
        <f t="shared" si="28"/>
        <v>0</v>
      </c>
      <c r="K346" s="3"/>
      <c r="L346" s="3"/>
    </row>
    <row r="347" spans="1:12" ht="26.25" x14ac:dyDescent="0.25">
      <c r="A347" s="31" t="s">
        <v>337</v>
      </c>
      <c r="B347" s="12" t="s">
        <v>15</v>
      </c>
      <c r="C347" s="13"/>
      <c r="D347" s="13"/>
      <c r="E347" s="13"/>
      <c r="F347" s="12" t="s">
        <v>15</v>
      </c>
      <c r="G347" s="13"/>
      <c r="H347" s="13"/>
      <c r="I347" s="13"/>
      <c r="J347" s="13"/>
      <c r="K347" s="3"/>
      <c r="L347" s="3"/>
    </row>
    <row r="348" spans="1:12" ht="36.75" x14ac:dyDescent="0.25">
      <c r="A348" s="33" t="s">
        <v>338</v>
      </c>
      <c r="B348" s="7" t="s">
        <v>64</v>
      </c>
      <c r="C348" s="15">
        <v>112</v>
      </c>
      <c r="D348" s="15"/>
      <c r="E348" s="15">
        <f>C348*D348</f>
        <v>0</v>
      </c>
      <c r="F348" s="7" t="s">
        <v>15</v>
      </c>
      <c r="G348" s="15"/>
      <c r="H348" s="15">
        <f>C348*G348</f>
        <v>0</v>
      </c>
      <c r="I348" s="15">
        <f t="shared" si="27"/>
        <v>0</v>
      </c>
      <c r="J348" s="15">
        <f t="shared" si="28"/>
        <v>0</v>
      </c>
      <c r="K348" s="3"/>
      <c r="L348" s="3"/>
    </row>
    <row r="349" spans="1:12" ht="36.75" x14ac:dyDescent="0.25">
      <c r="A349" s="33" t="s">
        <v>339</v>
      </c>
      <c r="B349" s="7" t="s">
        <v>64</v>
      </c>
      <c r="C349" s="15">
        <v>112</v>
      </c>
      <c r="D349" s="15"/>
      <c r="E349" s="15">
        <f>C349*D349</f>
        <v>0</v>
      </c>
      <c r="F349" s="7" t="s">
        <v>15</v>
      </c>
      <c r="G349" s="15"/>
      <c r="H349" s="15">
        <f>C349*G349</f>
        <v>0</v>
      </c>
      <c r="I349" s="15">
        <f t="shared" si="27"/>
        <v>0</v>
      </c>
      <c r="J349" s="15">
        <f t="shared" si="28"/>
        <v>0</v>
      </c>
      <c r="K349" s="3"/>
      <c r="L349" s="3"/>
    </row>
    <row r="350" spans="1:12" x14ac:dyDescent="0.25">
      <c r="A350" s="31" t="s">
        <v>340</v>
      </c>
      <c r="B350" s="12" t="s">
        <v>15</v>
      </c>
      <c r="C350" s="13"/>
      <c r="D350" s="13"/>
      <c r="E350" s="13"/>
      <c r="F350" s="12" t="s">
        <v>15</v>
      </c>
      <c r="G350" s="13"/>
      <c r="H350" s="13"/>
      <c r="I350" s="13"/>
      <c r="J350" s="13"/>
      <c r="K350" s="3"/>
      <c r="L350" s="3"/>
    </row>
    <row r="351" spans="1:12" ht="24.75" x14ac:dyDescent="0.25">
      <c r="A351" s="33" t="s">
        <v>341</v>
      </c>
      <c r="B351" s="7" t="s">
        <v>64</v>
      </c>
      <c r="C351" s="15">
        <v>1</v>
      </c>
      <c r="D351" s="15"/>
      <c r="E351" s="15">
        <f>C351*D351</f>
        <v>0</v>
      </c>
      <c r="F351" s="7" t="s">
        <v>15</v>
      </c>
      <c r="G351" s="15"/>
      <c r="H351" s="15">
        <f>C351*G351</f>
        <v>0</v>
      </c>
      <c r="I351" s="15">
        <f t="shared" si="27"/>
        <v>0</v>
      </c>
      <c r="J351" s="15">
        <f t="shared" si="28"/>
        <v>0</v>
      </c>
      <c r="K351" s="3"/>
      <c r="L351" s="3"/>
    </row>
    <row r="352" spans="1:12" x14ac:dyDescent="0.25">
      <c r="A352" s="31" t="s">
        <v>342</v>
      </c>
      <c r="B352" s="12" t="s">
        <v>15</v>
      </c>
      <c r="C352" s="13"/>
      <c r="D352" s="13"/>
      <c r="E352" s="13"/>
      <c r="F352" s="12" t="s">
        <v>15</v>
      </c>
      <c r="G352" s="13"/>
      <c r="H352" s="13"/>
      <c r="I352" s="13"/>
      <c r="J352" s="13"/>
      <c r="K352" s="3"/>
      <c r="L352" s="3"/>
    </row>
    <row r="353" spans="1:12" x14ac:dyDescent="0.25">
      <c r="A353" s="33" t="s">
        <v>343</v>
      </c>
      <c r="B353" s="7" t="s">
        <v>64</v>
      </c>
      <c r="C353" s="15">
        <v>1</v>
      </c>
      <c r="D353" s="15"/>
      <c r="E353" s="15">
        <f>C353*D353</f>
        <v>0</v>
      </c>
      <c r="F353" s="7" t="s">
        <v>15</v>
      </c>
      <c r="G353" s="15"/>
      <c r="H353" s="15">
        <f>C353*G353</f>
        <v>0</v>
      </c>
      <c r="I353" s="15">
        <f t="shared" si="27"/>
        <v>0</v>
      </c>
      <c r="J353" s="15">
        <f t="shared" si="28"/>
        <v>0</v>
      </c>
      <c r="K353" s="3"/>
      <c r="L353" s="3"/>
    </row>
    <row r="354" spans="1:12" x14ac:dyDescent="0.25">
      <c r="A354" s="33" t="s">
        <v>344</v>
      </c>
      <c r="B354" s="7" t="s">
        <v>64</v>
      </c>
      <c r="C354" s="15">
        <v>1</v>
      </c>
      <c r="D354" s="15"/>
      <c r="E354" s="15">
        <f>C354*D354</f>
        <v>0</v>
      </c>
      <c r="F354" s="7" t="s">
        <v>15</v>
      </c>
      <c r="G354" s="15"/>
      <c r="H354" s="15">
        <f>C354*G354</f>
        <v>0</v>
      </c>
      <c r="I354" s="15">
        <f t="shared" si="27"/>
        <v>0</v>
      </c>
      <c r="J354" s="15">
        <f t="shared" si="28"/>
        <v>0</v>
      </c>
      <c r="K354" s="3"/>
      <c r="L354" s="3"/>
    </row>
    <row r="355" spans="1:12" x14ac:dyDescent="0.25">
      <c r="A355" s="33" t="s">
        <v>345</v>
      </c>
      <c r="B355" s="7" t="s">
        <v>64</v>
      </c>
      <c r="C355" s="15">
        <v>3</v>
      </c>
      <c r="D355" s="15"/>
      <c r="E355" s="15">
        <f>C355*D355</f>
        <v>0</v>
      </c>
      <c r="F355" s="7" t="s">
        <v>15</v>
      </c>
      <c r="G355" s="15"/>
      <c r="H355" s="15">
        <f>C355*G355</f>
        <v>0</v>
      </c>
      <c r="I355" s="15">
        <f t="shared" si="27"/>
        <v>0</v>
      </c>
      <c r="J355" s="15">
        <f t="shared" si="28"/>
        <v>0</v>
      </c>
      <c r="K355" s="3"/>
      <c r="L355" s="3"/>
    </row>
    <row r="356" spans="1:12" x14ac:dyDescent="0.25">
      <c r="A356" s="33" t="s">
        <v>346</v>
      </c>
      <c r="B356" s="7" t="s">
        <v>64</v>
      </c>
      <c r="C356" s="15">
        <v>8</v>
      </c>
      <c r="D356" s="15"/>
      <c r="E356" s="15">
        <f>C356*D356</f>
        <v>0</v>
      </c>
      <c r="F356" s="7" t="s">
        <v>15</v>
      </c>
      <c r="G356" s="15"/>
      <c r="H356" s="15">
        <f>C356*G356</f>
        <v>0</v>
      </c>
      <c r="I356" s="15">
        <f t="shared" si="27"/>
        <v>0</v>
      </c>
      <c r="J356" s="15">
        <f t="shared" si="28"/>
        <v>0</v>
      </c>
      <c r="K356" s="3"/>
      <c r="L356" s="3"/>
    </row>
    <row r="357" spans="1:12" x14ac:dyDescent="0.25">
      <c r="A357" s="34" t="s">
        <v>347</v>
      </c>
      <c r="B357" s="5" t="s">
        <v>15</v>
      </c>
      <c r="C357" s="16"/>
      <c r="D357" s="16"/>
      <c r="E357" s="16">
        <f>SUM(E299:E356)</f>
        <v>0</v>
      </c>
      <c r="F357" s="5" t="s">
        <v>15</v>
      </c>
      <c r="G357" s="16"/>
      <c r="H357" s="16">
        <f>SUM(H299:H356)</f>
        <v>0</v>
      </c>
      <c r="I357" s="16"/>
      <c r="J357" s="16">
        <f>SUM(J299:J356)</f>
        <v>0</v>
      </c>
      <c r="K357" s="3"/>
      <c r="L357" s="3"/>
    </row>
    <row r="358" spans="1:12" x14ac:dyDescent="0.25">
      <c r="A358" s="33" t="s">
        <v>15</v>
      </c>
      <c r="B358" s="7" t="s">
        <v>15</v>
      </c>
      <c r="C358" s="15"/>
      <c r="D358" s="15"/>
      <c r="E358" s="15"/>
      <c r="F358" s="7" t="s">
        <v>15</v>
      </c>
      <c r="G358" s="15"/>
      <c r="H358" s="15"/>
      <c r="I358" s="15"/>
      <c r="J358" s="15"/>
      <c r="K358" s="3"/>
      <c r="L358" s="3"/>
    </row>
    <row r="359" spans="1:12" x14ac:dyDescent="0.25">
      <c r="A359" s="32" t="s">
        <v>348</v>
      </c>
      <c r="B359" s="4" t="s">
        <v>15</v>
      </c>
      <c r="C359" s="14"/>
      <c r="D359" s="14"/>
      <c r="E359" s="14">
        <f>SUM(E5,E7:E16,E18,E20:E45,E47,E49:E102,E104,E106:E109,E111,E113:E119,E121,E123:E156,E158,E160:E181,E183,E185:E220,E222,E224:E294,E296:E297,E299:E356,E358:E358)</f>
        <v>0</v>
      </c>
      <c r="F359" s="4" t="s">
        <v>15</v>
      </c>
      <c r="G359" s="14"/>
      <c r="H359" s="14">
        <f>SUM(H5,H7:H16,H18,H20:H45,H47,H49:H102,H104,H106:H109,H111,H113:H119,H121,H123:H156,H158,H160:H181,H183,H185:H220,H222,H224:H294,H296:H297,H299:H356,H358:H358)</f>
        <v>0</v>
      </c>
      <c r="I359" s="14"/>
      <c r="J359" s="14">
        <f>SUM(J5,J7:J16,J18,J20:J45,J47,J49:J102,J104,J106:J109,J111,J113:J119,J121,J123:J156,J158,J160:J181,J183,J185:J220,J222,J224:J294,J296:J297,J299:J356,J358:J358)</f>
        <v>0</v>
      </c>
      <c r="K359" s="3"/>
      <c r="L359" s="3"/>
    </row>
    <row r="360" spans="1:12" x14ac:dyDescent="0.25">
      <c r="A360" s="33" t="s">
        <v>15</v>
      </c>
      <c r="B360" s="7" t="s">
        <v>15</v>
      </c>
      <c r="C360" s="15"/>
      <c r="D360" s="15"/>
      <c r="E360" s="15"/>
      <c r="F360" s="7" t="s">
        <v>15</v>
      </c>
      <c r="G360" s="15"/>
      <c r="H360" s="15"/>
      <c r="I360" s="15"/>
      <c r="J360" s="15"/>
      <c r="K360" s="3"/>
      <c r="L360" s="3"/>
    </row>
    <row r="361" spans="1:12" x14ac:dyDescent="0.25">
      <c r="A361" s="32" t="s">
        <v>349</v>
      </c>
      <c r="B361" s="4" t="s">
        <v>15</v>
      </c>
      <c r="C361" s="14"/>
      <c r="D361" s="14"/>
      <c r="E361" s="14"/>
      <c r="F361" s="4" t="s">
        <v>15</v>
      </c>
      <c r="G361" s="14"/>
      <c r="H361" s="14"/>
      <c r="I361" s="14"/>
      <c r="J361" s="14"/>
      <c r="K361" s="3"/>
      <c r="L361" s="3"/>
    </row>
    <row r="362" spans="1:12" x14ac:dyDescent="0.25">
      <c r="A362" s="34" t="s">
        <v>61</v>
      </c>
      <c r="B362" s="5" t="s">
        <v>15</v>
      </c>
      <c r="C362" s="16"/>
      <c r="D362" s="16"/>
      <c r="E362" s="16"/>
      <c r="F362" s="5" t="s">
        <v>15</v>
      </c>
      <c r="G362" s="16"/>
      <c r="H362" s="16"/>
      <c r="I362" s="16"/>
      <c r="J362" s="16"/>
      <c r="K362" s="3"/>
      <c r="L362" s="3"/>
    </row>
    <row r="363" spans="1:12" x14ac:dyDescent="0.25">
      <c r="A363" s="33" t="s">
        <v>350</v>
      </c>
      <c r="B363" s="7" t="s">
        <v>64</v>
      </c>
      <c r="C363" s="15">
        <v>1</v>
      </c>
      <c r="D363" s="15"/>
      <c r="E363" s="15">
        <f>C363*D363</f>
        <v>0</v>
      </c>
      <c r="F363" s="7" t="s">
        <v>15</v>
      </c>
      <c r="G363" s="15"/>
      <c r="H363" s="15">
        <f>C363*G363</f>
        <v>0</v>
      </c>
      <c r="I363" s="15">
        <f>D363+G363</f>
        <v>0</v>
      </c>
      <c r="J363" s="15">
        <f>E363+H363</f>
        <v>0</v>
      </c>
      <c r="K363" s="3"/>
      <c r="L363" s="3"/>
    </row>
    <row r="364" spans="1:12" x14ac:dyDescent="0.25">
      <c r="A364" s="31" t="s">
        <v>351</v>
      </c>
      <c r="B364" s="12" t="s">
        <v>15</v>
      </c>
      <c r="C364" s="13"/>
      <c r="D364" s="13"/>
      <c r="E364" s="13"/>
      <c r="F364" s="12" t="s">
        <v>15</v>
      </c>
      <c r="G364" s="13"/>
      <c r="H364" s="13"/>
      <c r="I364" s="13"/>
      <c r="J364" s="13"/>
      <c r="K364" s="3"/>
      <c r="L364" s="3"/>
    </row>
    <row r="365" spans="1:12" x14ac:dyDescent="0.25">
      <c r="A365" s="31" t="s">
        <v>352</v>
      </c>
      <c r="B365" s="12" t="s">
        <v>15</v>
      </c>
      <c r="C365" s="13"/>
      <c r="D365" s="13"/>
      <c r="E365" s="13"/>
      <c r="F365" s="12" t="s">
        <v>15</v>
      </c>
      <c r="G365" s="13"/>
      <c r="H365" s="13"/>
      <c r="I365" s="13"/>
      <c r="J365" s="13"/>
      <c r="K365" s="3"/>
      <c r="L365" s="3"/>
    </row>
    <row r="366" spans="1:12" ht="48.75" x14ac:dyDescent="0.25">
      <c r="A366" s="33" t="s">
        <v>353</v>
      </c>
      <c r="B366" s="7" t="s">
        <v>15</v>
      </c>
      <c r="C366" s="15"/>
      <c r="D366" s="15"/>
      <c r="E366" s="15"/>
      <c r="F366" s="7" t="s">
        <v>15</v>
      </c>
      <c r="G366" s="15"/>
      <c r="H366" s="15"/>
      <c r="I366" s="15"/>
      <c r="J366" s="15"/>
      <c r="K366" s="3"/>
      <c r="L366" s="3"/>
    </row>
    <row r="367" spans="1:12" x14ac:dyDescent="0.25">
      <c r="A367" s="33" t="s">
        <v>354</v>
      </c>
      <c r="B367" s="7" t="s">
        <v>355</v>
      </c>
      <c r="C367" s="15">
        <v>50</v>
      </c>
      <c r="D367" s="15"/>
      <c r="E367" s="15">
        <f>C367*D367</f>
        <v>0</v>
      </c>
      <c r="F367" s="7" t="s">
        <v>15</v>
      </c>
      <c r="G367" s="15"/>
      <c r="H367" s="15">
        <f>C367*G367</f>
        <v>0</v>
      </c>
      <c r="I367" s="15">
        <f>D367+G367</f>
        <v>0</v>
      </c>
      <c r="J367" s="15">
        <f>E367+H367</f>
        <v>0</v>
      </c>
      <c r="K367" s="3"/>
      <c r="L367" s="3"/>
    </row>
    <row r="368" spans="1:12" x14ac:dyDescent="0.25">
      <c r="A368" s="31" t="s">
        <v>356</v>
      </c>
      <c r="B368" s="12" t="s">
        <v>15</v>
      </c>
      <c r="C368" s="13"/>
      <c r="D368" s="13"/>
      <c r="E368" s="13"/>
      <c r="F368" s="12" t="s">
        <v>15</v>
      </c>
      <c r="G368" s="13"/>
      <c r="H368" s="13"/>
      <c r="I368" s="13"/>
      <c r="J368" s="13"/>
      <c r="K368" s="3"/>
      <c r="L368" s="3"/>
    </row>
    <row r="369" spans="1:12" x14ac:dyDescent="0.25">
      <c r="A369" s="33" t="s">
        <v>357</v>
      </c>
      <c r="B369" s="7" t="s">
        <v>64</v>
      </c>
      <c r="C369" s="15">
        <v>10</v>
      </c>
      <c r="D369" s="15"/>
      <c r="E369" s="15">
        <f>C369*D369</f>
        <v>0</v>
      </c>
      <c r="F369" s="7" t="s">
        <v>15</v>
      </c>
      <c r="G369" s="15"/>
      <c r="H369" s="15">
        <f>C369*G369</f>
        <v>0</v>
      </c>
      <c r="I369" s="15">
        <f>D369+G369</f>
        <v>0</v>
      </c>
      <c r="J369" s="15">
        <f>E369+H369</f>
        <v>0</v>
      </c>
      <c r="K369" s="3"/>
      <c r="L369" s="3"/>
    </row>
    <row r="370" spans="1:12" x14ac:dyDescent="0.25">
      <c r="A370" s="31" t="s">
        <v>358</v>
      </c>
      <c r="B370" s="12" t="s">
        <v>15</v>
      </c>
      <c r="C370" s="13"/>
      <c r="D370" s="13"/>
      <c r="E370" s="13"/>
      <c r="F370" s="12" t="s">
        <v>15</v>
      </c>
      <c r="G370" s="13"/>
      <c r="H370" s="13"/>
      <c r="I370" s="13"/>
      <c r="J370" s="13"/>
      <c r="K370" s="3"/>
      <c r="L370" s="3"/>
    </row>
    <row r="371" spans="1:12" x14ac:dyDescent="0.25">
      <c r="A371" s="33" t="s">
        <v>359</v>
      </c>
      <c r="B371" s="7" t="s">
        <v>64</v>
      </c>
      <c r="C371" s="15">
        <v>10</v>
      </c>
      <c r="D371" s="15"/>
      <c r="E371" s="15">
        <f>C371*D371</f>
        <v>0</v>
      </c>
      <c r="F371" s="7" t="s">
        <v>15</v>
      </c>
      <c r="G371" s="15"/>
      <c r="H371" s="15">
        <f>C371*G371</f>
        <v>0</v>
      </c>
      <c r="I371" s="15">
        <f>D371+G371</f>
        <v>0</v>
      </c>
      <c r="J371" s="15">
        <f>E371+H371</f>
        <v>0</v>
      </c>
      <c r="K371" s="3"/>
      <c r="L371" s="3"/>
    </row>
    <row r="372" spans="1:12" x14ac:dyDescent="0.25">
      <c r="A372" s="31" t="s">
        <v>360</v>
      </c>
      <c r="B372" s="12" t="s">
        <v>15</v>
      </c>
      <c r="C372" s="13"/>
      <c r="D372" s="13"/>
      <c r="E372" s="13"/>
      <c r="F372" s="12" t="s">
        <v>15</v>
      </c>
      <c r="G372" s="13"/>
      <c r="H372" s="13"/>
      <c r="I372" s="13"/>
      <c r="J372" s="13"/>
      <c r="K372" s="3"/>
      <c r="L372" s="3"/>
    </row>
    <row r="373" spans="1:12" x14ac:dyDescent="0.25">
      <c r="A373" s="33" t="s">
        <v>361</v>
      </c>
      <c r="B373" s="7" t="s">
        <v>355</v>
      </c>
      <c r="C373" s="15">
        <v>10</v>
      </c>
      <c r="D373" s="15"/>
      <c r="E373" s="15">
        <f>C373*D373</f>
        <v>0</v>
      </c>
      <c r="F373" s="7" t="s">
        <v>15</v>
      </c>
      <c r="G373" s="15"/>
      <c r="H373" s="15">
        <f>C373*G373</f>
        <v>0</v>
      </c>
      <c r="I373" s="15">
        <f>D373+G373</f>
        <v>0</v>
      </c>
      <c r="J373" s="15">
        <f>E373+H373</f>
        <v>0</v>
      </c>
      <c r="K373" s="3"/>
      <c r="L373" s="3"/>
    </row>
    <row r="374" spans="1:12" x14ac:dyDescent="0.25">
      <c r="A374" s="31" t="s">
        <v>362</v>
      </c>
      <c r="B374" s="12" t="s">
        <v>15</v>
      </c>
      <c r="C374" s="13"/>
      <c r="D374" s="13"/>
      <c r="E374" s="13"/>
      <c r="F374" s="12" t="s">
        <v>15</v>
      </c>
      <c r="G374" s="13"/>
      <c r="H374" s="13"/>
      <c r="I374" s="13"/>
      <c r="J374" s="13"/>
      <c r="K374" s="3"/>
      <c r="L374" s="3"/>
    </row>
    <row r="375" spans="1:12" x14ac:dyDescent="0.25">
      <c r="A375" s="33" t="s">
        <v>363</v>
      </c>
      <c r="B375" s="7" t="s">
        <v>64</v>
      </c>
      <c r="C375" s="15">
        <v>4</v>
      </c>
      <c r="D375" s="15"/>
      <c r="E375" s="15">
        <f>C375*D375</f>
        <v>0</v>
      </c>
      <c r="F375" s="7" t="s">
        <v>15</v>
      </c>
      <c r="G375" s="15"/>
      <c r="H375" s="15">
        <f>C375*G375</f>
        <v>0</v>
      </c>
      <c r="I375" s="15">
        <f>D375+G375</f>
        <v>0</v>
      </c>
      <c r="J375" s="15">
        <f>E375+H375</f>
        <v>0</v>
      </c>
      <c r="K375" s="3"/>
      <c r="L375" s="3"/>
    </row>
    <row r="376" spans="1:12" x14ac:dyDescent="0.25">
      <c r="A376" s="34" t="s">
        <v>71</v>
      </c>
      <c r="B376" s="5" t="s">
        <v>15</v>
      </c>
      <c r="C376" s="16"/>
      <c r="D376" s="16"/>
      <c r="E376" s="16">
        <f>SUM(E363:E375)</f>
        <v>0</v>
      </c>
      <c r="F376" s="5" t="s">
        <v>15</v>
      </c>
      <c r="G376" s="16"/>
      <c r="H376" s="16">
        <f>SUM(H363:H375)</f>
        <v>0</v>
      </c>
      <c r="I376" s="16"/>
      <c r="J376" s="16">
        <f>SUM(J363:J375)</f>
        <v>0</v>
      </c>
      <c r="K376" s="3"/>
      <c r="L376" s="3"/>
    </row>
    <row r="377" spans="1:12" x14ac:dyDescent="0.25">
      <c r="A377" s="33" t="s">
        <v>15</v>
      </c>
      <c r="B377" s="7" t="s">
        <v>15</v>
      </c>
      <c r="C377" s="15"/>
      <c r="D377" s="15"/>
      <c r="E377" s="15"/>
      <c r="F377" s="7" t="s">
        <v>15</v>
      </c>
      <c r="G377" s="15"/>
      <c r="H377" s="15"/>
      <c r="I377" s="15"/>
      <c r="J377" s="15"/>
      <c r="K377" s="3"/>
      <c r="L377" s="3"/>
    </row>
    <row r="378" spans="1:12" x14ac:dyDescent="0.25">
      <c r="A378" s="34" t="s">
        <v>91</v>
      </c>
      <c r="B378" s="5" t="s">
        <v>15</v>
      </c>
      <c r="C378" s="16"/>
      <c r="D378" s="16"/>
      <c r="E378" s="16"/>
      <c r="F378" s="5" t="s">
        <v>15</v>
      </c>
      <c r="G378" s="16"/>
      <c r="H378" s="16"/>
      <c r="I378" s="16"/>
      <c r="J378" s="16"/>
      <c r="K378" s="3"/>
      <c r="L378" s="3"/>
    </row>
    <row r="379" spans="1:12" x14ac:dyDescent="0.25">
      <c r="A379" s="33" t="s">
        <v>364</v>
      </c>
      <c r="B379" s="7" t="s">
        <v>64</v>
      </c>
      <c r="C379" s="15">
        <v>94</v>
      </c>
      <c r="D379" s="15"/>
      <c r="E379" s="15">
        <f>C379*D379</f>
        <v>0</v>
      </c>
      <c r="F379" s="7" t="s">
        <v>15</v>
      </c>
      <c r="G379" s="15"/>
      <c r="H379" s="15">
        <f>C379*G379</f>
        <v>0</v>
      </c>
      <c r="I379" s="15">
        <f t="shared" ref="I379:I391" si="29">D379+G379</f>
        <v>0</v>
      </c>
      <c r="J379" s="15">
        <f t="shared" ref="J379:J391" si="30">E379+H379</f>
        <v>0</v>
      </c>
      <c r="K379" s="3"/>
      <c r="L379" s="3"/>
    </row>
    <row r="380" spans="1:12" x14ac:dyDescent="0.25">
      <c r="A380" s="33" t="s">
        <v>365</v>
      </c>
      <c r="B380" s="7" t="s">
        <v>64</v>
      </c>
      <c r="C380" s="15">
        <v>94</v>
      </c>
      <c r="D380" s="15"/>
      <c r="E380" s="15">
        <f>C380*D380</f>
        <v>0</v>
      </c>
      <c r="F380" s="7" t="s">
        <v>15</v>
      </c>
      <c r="G380" s="15"/>
      <c r="H380" s="15">
        <f>C380*G380</f>
        <v>0</v>
      </c>
      <c r="I380" s="15">
        <f t="shared" si="29"/>
        <v>0</v>
      </c>
      <c r="J380" s="15">
        <f t="shared" si="30"/>
        <v>0</v>
      </c>
      <c r="K380" s="3"/>
      <c r="L380" s="3"/>
    </row>
    <row r="381" spans="1:12" x14ac:dyDescent="0.25">
      <c r="A381" s="33" t="s">
        <v>366</v>
      </c>
      <c r="B381" s="7" t="s">
        <v>64</v>
      </c>
      <c r="C381" s="15">
        <v>94</v>
      </c>
      <c r="D381" s="15"/>
      <c r="E381" s="15">
        <f>C381*D381</f>
        <v>0</v>
      </c>
      <c r="F381" s="7" t="s">
        <v>15</v>
      </c>
      <c r="G381" s="15"/>
      <c r="H381" s="15">
        <f>C381*G381</f>
        <v>0</v>
      </c>
      <c r="I381" s="15">
        <f t="shared" si="29"/>
        <v>0</v>
      </c>
      <c r="J381" s="15">
        <f t="shared" si="30"/>
        <v>0</v>
      </c>
      <c r="K381" s="3"/>
      <c r="L381" s="3"/>
    </row>
    <row r="382" spans="1:12" x14ac:dyDescent="0.25">
      <c r="A382" s="33" t="s">
        <v>367</v>
      </c>
      <c r="B382" s="7" t="s">
        <v>64</v>
      </c>
      <c r="C382" s="15">
        <v>94</v>
      </c>
      <c r="D382" s="15"/>
      <c r="E382" s="15">
        <f>C382*D382</f>
        <v>0</v>
      </c>
      <c r="F382" s="7" t="s">
        <v>15</v>
      </c>
      <c r="G382" s="15"/>
      <c r="H382" s="15">
        <f>C382*G382</f>
        <v>0</v>
      </c>
      <c r="I382" s="15">
        <f t="shared" si="29"/>
        <v>0</v>
      </c>
      <c r="J382" s="15">
        <f t="shared" si="30"/>
        <v>0</v>
      </c>
      <c r="K382" s="3"/>
      <c r="L382" s="3"/>
    </row>
    <row r="383" spans="1:12" ht="24.75" x14ac:dyDescent="0.25">
      <c r="A383" s="33" t="s">
        <v>368</v>
      </c>
      <c r="B383" s="7" t="s">
        <v>64</v>
      </c>
      <c r="C383" s="15">
        <v>4</v>
      </c>
      <c r="D383" s="15"/>
      <c r="E383" s="15">
        <f>C383*D383</f>
        <v>0</v>
      </c>
      <c r="F383" s="7" t="s">
        <v>15</v>
      </c>
      <c r="G383" s="15"/>
      <c r="H383" s="15">
        <f>C383*G383</f>
        <v>0</v>
      </c>
      <c r="I383" s="15">
        <f t="shared" si="29"/>
        <v>0</v>
      </c>
      <c r="J383" s="15">
        <f t="shared" si="30"/>
        <v>0</v>
      </c>
      <c r="K383" s="3"/>
      <c r="L383" s="3"/>
    </row>
    <row r="384" spans="1:12" x14ac:dyDescent="0.25">
      <c r="A384" s="31" t="s">
        <v>369</v>
      </c>
      <c r="B384" s="12" t="s">
        <v>15</v>
      </c>
      <c r="C384" s="13"/>
      <c r="D384" s="13"/>
      <c r="E384" s="13"/>
      <c r="F384" s="12" t="s">
        <v>15</v>
      </c>
      <c r="G384" s="13"/>
      <c r="H384" s="13"/>
      <c r="I384" s="13"/>
      <c r="J384" s="13"/>
      <c r="K384" s="3"/>
      <c r="L384" s="3"/>
    </row>
    <row r="385" spans="1:12" ht="24.75" x14ac:dyDescent="0.25">
      <c r="A385" s="33" t="s">
        <v>370</v>
      </c>
      <c r="B385" s="7" t="s">
        <v>355</v>
      </c>
      <c r="C385" s="15">
        <v>80</v>
      </c>
      <c r="D385" s="15"/>
      <c r="E385" s="15">
        <f>C385*D385</f>
        <v>0</v>
      </c>
      <c r="F385" s="7" t="s">
        <v>15</v>
      </c>
      <c r="G385" s="15"/>
      <c r="H385" s="15">
        <f>C385*G385</f>
        <v>0</v>
      </c>
      <c r="I385" s="15">
        <f t="shared" si="29"/>
        <v>0</v>
      </c>
      <c r="J385" s="15">
        <f t="shared" si="30"/>
        <v>0</v>
      </c>
      <c r="K385" s="3"/>
      <c r="L385" s="3"/>
    </row>
    <row r="386" spans="1:12" x14ac:dyDescent="0.25">
      <c r="A386" s="31" t="s">
        <v>371</v>
      </c>
      <c r="B386" s="12" t="s">
        <v>15</v>
      </c>
      <c r="C386" s="13"/>
      <c r="D386" s="13"/>
      <c r="E386" s="13"/>
      <c r="F386" s="12" t="s">
        <v>15</v>
      </c>
      <c r="G386" s="13"/>
      <c r="H386" s="13"/>
      <c r="I386" s="13"/>
      <c r="J386" s="13"/>
      <c r="K386" s="3"/>
      <c r="L386" s="3"/>
    </row>
    <row r="387" spans="1:12" ht="24.75" x14ac:dyDescent="0.25">
      <c r="A387" s="33" t="s">
        <v>372</v>
      </c>
      <c r="B387" s="7" t="s">
        <v>355</v>
      </c>
      <c r="C387" s="15">
        <v>3680</v>
      </c>
      <c r="D387" s="15"/>
      <c r="E387" s="15">
        <f>C387*D387</f>
        <v>0</v>
      </c>
      <c r="F387" s="7" t="s">
        <v>15</v>
      </c>
      <c r="G387" s="15"/>
      <c r="H387" s="15">
        <f>C387*G387</f>
        <v>0</v>
      </c>
      <c r="I387" s="15">
        <f t="shared" si="29"/>
        <v>0</v>
      </c>
      <c r="J387" s="15">
        <f t="shared" si="30"/>
        <v>0</v>
      </c>
      <c r="K387" s="3"/>
      <c r="L387" s="3"/>
    </row>
    <row r="388" spans="1:12" ht="24.75" x14ac:dyDescent="0.25">
      <c r="A388" s="33" t="s">
        <v>373</v>
      </c>
      <c r="B388" s="7" t="s">
        <v>355</v>
      </c>
      <c r="C388" s="15">
        <v>20</v>
      </c>
      <c r="D388" s="15"/>
      <c r="E388" s="15">
        <f>C388*D388</f>
        <v>0</v>
      </c>
      <c r="F388" s="7" t="s">
        <v>15</v>
      </c>
      <c r="G388" s="15"/>
      <c r="H388" s="15">
        <f>C388*G388</f>
        <v>0</v>
      </c>
      <c r="I388" s="15">
        <f t="shared" si="29"/>
        <v>0</v>
      </c>
      <c r="J388" s="15">
        <f t="shared" si="30"/>
        <v>0</v>
      </c>
      <c r="K388" s="3"/>
      <c r="L388" s="3"/>
    </row>
    <row r="389" spans="1:12" x14ac:dyDescent="0.25">
      <c r="A389" s="33" t="s">
        <v>374</v>
      </c>
      <c r="B389" s="7" t="s">
        <v>64</v>
      </c>
      <c r="C389" s="15">
        <v>4</v>
      </c>
      <c r="D389" s="15"/>
      <c r="E389" s="15">
        <f>C389*D389</f>
        <v>0</v>
      </c>
      <c r="F389" s="7" t="s">
        <v>15</v>
      </c>
      <c r="G389" s="15"/>
      <c r="H389" s="15">
        <f>C389*G389</f>
        <v>0</v>
      </c>
      <c r="I389" s="15">
        <f t="shared" si="29"/>
        <v>0</v>
      </c>
      <c r="J389" s="15">
        <f t="shared" si="30"/>
        <v>0</v>
      </c>
      <c r="K389" s="3"/>
      <c r="L389" s="3"/>
    </row>
    <row r="390" spans="1:12" x14ac:dyDescent="0.25">
      <c r="A390" s="33" t="s">
        <v>362</v>
      </c>
      <c r="B390" s="7" t="s">
        <v>15</v>
      </c>
      <c r="C390" s="15"/>
      <c r="D390" s="15"/>
      <c r="E390" s="15"/>
      <c r="F390" s="7" t="s">
        <v>15</v>
      </c>
      <c r="G390" s="15"/>
      <c r="H390" s="15"/>
      <c r="I390" s="15"/>
      <c r="J390" s="15"/>
      <c r="K390" s="3"/>
      <c r="L390" s="3"/>
    </row>
    <row r="391" spans="1:12" x14ac:dyDescent="0.25">
      <c r="A391" s="33" t="s">
        <v>375</v>
      </c>
      <c r="B391" s="7" t="s">
        <v>64</v>
      </c>
      <c r="C391" s="15">
        <v>92</v>
      </c>
      <c r="D391" s="15"/>
      <c r="E391" s="15">
        <f>C391*D391</f>
        <v>0</v>
      </c>
      <c r="F391" s="7" t="s">
        <v>15</v>
      </c>
      <c r="G391" s="15"/>
      <c r="H391" s="15">
        <f>C391*G391</f>
        <v>0</v>
      </c>
      <c r="I391" s="15">
        <f t="shared" si="29"/>
        <v>0</v>
      </c>
      <c r="J391" s="15">
        <f t="shared" si="30"/>
        <v>0</v>
      </c>
      <c r="K391" s="3"/>
      <c r="L391" s="3"/>
    </row>
    <row r="392" spans="1:12" x14ac:dyDescent="0.25">
      <c r="A392" s="31" t="s">
        <v>356</v>
      </c>
      <c r="B392" s="12" t="s">
        <v>15</v>
      </c>
      <c r="C392" s="13"/>
      <c r="D392" s="13"/>
      <c r="E392" s="13"/>
      <c r="F392" s="12" t="s">
        <v>15</v>
      </c>
      <c r="G392" s="13"/>
      <c r="H392" s="13"/>
      <c r="I392" s="13"/>
      <c r="J392" s="13"/>
      <c r="K392" s="3"/>
      <c r="L392" s="3"/>
    </row>
    <row r="393" spans="1:12" x14ac:dyDescent="0.25">
      <c r="A393" s="33" t="s">
        <v>357</v>
      </c>
      <c r="B393" s="7" t="s">
        <v>64</v>
      </c>
      <c r="C393" s="15">
        <v>20</v>
      </c>
      <c r="D393" s="15"/>
      <c r="E393" s="15">
        <f>C393*D393</f>
        <v>0</v>
      </c>
      <c r="F393" s="7" t="s">
        <v>15</v>
      </c>
      <c r="G393" s="15"/>
      <c r="H393" s="15">
        <f>C393*G393</f>
        <v>0</v>
      </c>
      <c r="I393" s="15">
        <f>D393+G393</f>
        <v>0</v>
      </c>
      <c r="J393" s="15">
        <f>E393+H393</f>
        <v>0</v>
      </c>
      <c r="K393" s="3"/>
      <c r="L393" s="3"/>
    </row>
    <row r="394" spans="1:12" x14ac:dyDescent="0.25">
      <c r="A394" s="31" t="s">
        <v>358</v>
      </c>
      <c r="B394" s="12" t="s">
        <v>15</v>
      </c>
      <c r="C394" s="13"/>
      <c r="D394" s="13"/>
      <c r="E394" s="13"/>
      <c r="F394" s="12" t="s">
        <v>15</v>
      </c>
      <c r="G394" s="13"/>
      <c r="H394" s="13"/>
      <c r="I394" s="13"/>
      <c r="J394" s="13"/>
      <c r="K394" s="3"/>
      <c r="L394" s="3"/>
    </row>
    <row r="395" spans="1:12" x14ac:dyDescent="0.25">
      <c r="A395" s="33" t="s">
        <v>359</v>
      </c>
      <c r="B395" s="7" t="s">
        <v>64</v>
      </c>
      <c r="C395" s="15">
        <v>20</v>
      </c>
      <c r="D395" s="15"/>
      <c r="E395" s="15">
        <f>C395*D395</f>
        <v>0</v>
      </c>
      <c r="F395" s="7" t="s">
        <v>15</v>
      </c>
      <c r="G395" s="15"/>
      <c r="H395" s="15">
        <f>C395*G395</f>
        <v>0</v>
      </c>
      <c r="I395" s="15">
        <f>D395+G395</f>
        <v>0</v>
      </c>
      <c r="J395" s="15">
        <f>E395+H395</f>
        <v>0</v>
      </c>
      <c r="K395" s="3"/>
      <c r="L395" s="3"/>
    </row>
    <row r="396" spans="1:12" x14ac:dyDescent="0.25">
      <c r="A396" s="34" t="s">
        <v>130</v>
      </c>
      <c r="B396" s="5" t="s">
        <v>15</v>
      </c>
      <c r="C396" s="16"/>
      <c r="D396" s="16"/>
      <c r="E396" s="16">
        <f>SUM(E379:E395)</f>
        <v>0</v>
      </c>
      <c r="F396" s="5" t="s">
        <v>15</v>
      </c>
      <c r="G396" s="16"/>
      <c r="H396" s="16">
        <f>SUM(H379:H395)</f>
        <v>0</v>
      </c>
      <c r="I396" s="16"/>
      <c r="J396" s="16">
        <f>SUM(J379:J395)</f>
        <v>0</v>
      </c>
      <c r="K396" s="3"/>
      <c r="L396" s="3"/>
    </row>
    <row r="397" spans="1:12" x14ac:dyDescent="0.25">
      <c r="A397" s="33" t="s">
        <v>15</v>
      </c>
      <c r="B397" s="7" t="s">
        <v>15</v>
      </c>
      <c r="C397" s="15"/>
      <c r="D397" s="15"/>
      <c r="E397" s="15"/>
      <c r="F397" s="7" t="s">
        <v>15</v>
      </c>
      <c r="G397" s="15"/>
      <c r="H397" s="15"/>
      <c r="I397" s="15"/>
      <c r="J397" s="15"/>
      <c r="K397" s="3"/>
      <c r="L397" s="3"/>
    </row>
    <row r="398" spans="1:12" x14ac:dyDescent="0.25">
      <c r="A398" s="34" t="s">
        <v>131</v>
      </c>
      <c r="B398" s="5" t="s">
        <v>15</v>
      </c>
      <c r="C398" s="16"/>
      <c r="D398" s="16"/>
      <c r="E398" s="16"/>
      <c r="F398" s="5" t="s">
        <v>15</v>
      </c>
      <c r="G398" s="16"/>
      <c r="H398" s="16"/>
      <c r="I398" s="16"/>
      <c r="J398" s="16"/>
      <c r="K398" s="3"/>
      <c r="L398" s="3"/>
    </row>
    <row r="399" spans="1:12" x14ac:dyDescent="0.25">
      <c r="A399" s="33" t="s">
        <v>376</v>
      </c>
      <c r="B399" s="7" t="s">
        <v>64</v>
      </c>
      <c r="C399" s="15">
        <v>1</v>
      </c>
      <c r="D399" s="15"/>
      <c r="E399" s="15">
        <f>C399*D399</f>
        <v>0</v>
      </c>
      <c r="F399" s="7" t="s">
        <v>15</v>
      </c>
      <c r="G399" s="15"/>
      <c r="H399" s="15">
        <f>C399*G399</f>
        <v>0</v>
      </c>
      <c r="I399" s="15">
        <f>D399+G399</f>
        <v>0</v>
      </c>
      <c r="J399" s="15">
        <f>E399+H399</f>
        <v>0</v>
      </c>
      <c r="K399" s="3"/>
      <c r="L399" s="3"/>
    </row>
    <row r="400" spans="1:12" x14ac:dyDescent="0.25">
      <c r="A400" s="33" t="s">
        <v>377</v>
      </c>
      <c r="B400" s="7" t="s">
        <v>64</v>
      </c>
      <c r="C400" s="15">
        <v>1</v>
      </c>
      <c r="D400" s="15"/>
      <c r="E400" s="15">
        <f>C400*D400</f>
        <v>0</v>
      </c>
      <c r="F400" s="7" t="s">
        <v>15</v>
      </c>
      <c r="G400" s="15"/>
      <c r="H400" s="15">
        <f>C400*G400</f>
        <v>0</v>
      </c>
      <c r="I400" s="15">
        <f>D400+G400</f>
        <v>0</v>
      </c>
      <c r="J400" s="15">
        <f>E400+H400</f>
        <v>0</v>
      </c>
      <c r="K400" s="3"/>
      <c r="L400" s="3"/>
    </row>
    <row r="401" spans="1:12" x14ac:dyDescent="0.25">
      <c r="A401" s="34" t="s">
        <v>136</v>
      </c>
      <c r="B401" s="5" t="s">
        <v>15</v>
      </c>
      <c r="C401" s="16"/>
      <c r="D401" s="16"/>
      <c r="E401" s="16">
        <f>SUM(E399:E400)</f>
        <v>0</v>
      </c>
      <c r="F401" s="5" t="s">
        <v>15</v>
      </c>
      <c r="G401" s="16"/>
      <c r="H401" s="16">
        <f>SUM(H399:H400)</f>
        <v>0</v>
      </c>
      <c r="I401" s="16"/>
      <c r="J401" s="16">
        <f>SUM(J399:J400)</f>
        <v>0</v>
      </c>
      <c r="K401" s="3"/>
      <c r="L401" s="3"/>
    </row>
    <row r="402" spans="1:12" x14ac:dyDescent="0.25">
      <c r="A402" s="33" t="s">
        <v>15</v>
      </c>
      <c r="B402" s="7" t="s">
        <v>15</v>
      </c>
      <c r="C402" s="15"/>
      <c r="D402" s="15"/>
      <c r="E402" s="15"/>
      <c r="F402" s="7" t="s">
        <v>15</v>
      </c>
      <c r="G402" s="15"/>
      <c r="H402" s="15"/>
      <c r="I402" s="15"/>
      <c r="J402" s="15"/>
      <c r="K402" s="3"/>
      <c r="L402" s="3"/>
    </row>
    <row r="403" spans="1:12" x14ac:dyDescent="0.25">
      <c r="A403" s="34" t="s">
        <v>145</v>
      </c>
      <c r="B403" s="5" t="s">
        <v>15</v>
      </c>
      <c r="C403" s="16"/>
      <c r="D403" s="16"/>
      <c r="E403" s="16"/>
      <c r="F403" s="5" t="s">
        <v>15</v>
      </c>
      <c r="G403" s="16"/>
      <c r="H403" s="16"/>
      <c r="I403" s="16"/>
      <c r="J403" s="16"/>
      <c r="K403" s="3"/>
      <c r="L403" s="3"/>
    </row>
    <row r="404" spans="1:12" x14ac:dyDescent="0.25">
      <c r="A404" s="33" t="s">
        <v>378</v>
      </c>
      <c r="B404" s="7" t="s">
        <v>379</v>
      </c>
      <c r="C404" s="15">
        <v>8</v>
      </c>
      <c r="D404" s="15"/>
      <c r="E404" s="15">
        <f>C404*D404</f>
        <v>0</v>
      </c>
      <c r="F404" s="7" t="s">
        <v>15</v>
      </c>
      <c r="G404" s="15"/>
      <c r="H404" s="15">
        <f>C404*G404</f>
        <v>0</v>
      </c>
      <c r="I404" s="15">
        <f>D404+G404</f>
        <v>0</v>
      </c>
      <c r="J404" s="15">
        <f>E404+H404</f>
        <v>0</v>
      </c>
      <c r="K404" s="3"/>
      <c r="L404" s="3"/>
    </row>
    <row r="405" spans="1:12" x14ac:dyDescent="0.25">
      <c r="A405" s="31" t="s">
        <v>380</v>
      </c>
      <c r="B405" s="12" t="s">
        <v>15</v>
      </c>
      <c r="C405" s="13"/>
      <c r="D405" s="13"/>
      <c r="E405" s="13"/>
      <c r="F405" s="12" t="s">
        <v>15</v>
      </c>
      <c r="G405" s="13"/>
      <c r="H405" s="13"/>
      <c r="I405" s="13"/>
      <c r="J405" s="13"/>
      <c r="K405" s="3"/>
      <c r="L405" s="3"/>
    </row>
    <row r="406" spans="1:12" x14ac:dyDescent="0.25">
      <c r="A406" s="33" t="s">
        <v>381</v>
      </c>
      <c r="B406" s="7" t="s">
        <v>64</v>
      </c>
      <c r="C406" s="15">
        <v>1</v>
      </c>
      <c r="D406" s="15"/>
      <c r="E406" s="15">
        <f>C406*D406</f>
        <v>0</v>
      </c>
      <c r="F406" s="7" t="s">
        <v>15</v>
      </c>
      <c r="G406" s="15"/>
      <c r="H406" s="15">
        <f>C406*G406</f>
        <v>0</v>
      </c>
      <c r="I406" s="15">
        <f>D406+G406</f>
        <v>0</v>
      </c>
      <c r="J406" s="15">
        <f>E406+H406</f>
        <v>0</v>
      </c>
      <c r="K406" s="3"/>
      <c r="L406" s="3"/>
    </row>
    <row r="407" spans="1:12" x14ac:dyDescent="0.25">
      <c r="A407" s="31" t="s">
        <v>382</v>
      </c>
      <c r="B407" s="12" t="s">
        <v>15</v>
      </c>
      <c r="C407" s="13"/>
      <c r="D407" s="13"/>
      <c r="E407" s="13"/>
      <c r="F407" s="12" t="s">
        <v>15</v>
      </c>
      <c r="G407" s="13"/>
      <c r="H407" s="13"/>
      <c r="I407" s="13"/>
      <c r="J407" s="13"/>
      <c r="K407" s="3"/>
      <c r="L407" s="3"/>
    </row>
    <row r="408" spans="1:12" x14ac:dyDescent="0.25">
      <c r="A408" s="33" t="s">
        <v>383</v>
      </c>
      <c r="B408" s="7" t="s">
        <v>64</v>
      </c>
      <c r="C408" s="15">
        <v>1</v>
      </c>
      <c r="D408" s="15"/>
      <c r="E408" s="15">
        <f>C408*D408</f>
        <v>0</v>
      </c>
      <c r="F408" s="7" t="s">
        <v>15</v>
      </c>
      <c r="G408" s="15"/>
      <c r="H408" s="15">
        <f>C408*G408</f>
        <v>0</v>
      </c>
      <c r="I408" s="15">
        <f>D408+G408</f>
        <v>0</v>
      </c>
      <c r="J408" s="15">
        <f>E408+H408</f>
        <v>0</v>
      </c>
      <c r="K408" s="3"/>
      <c r="L408" s="3"/>
    </row>
    <row r="409" spans="1:12" x14ac:dyDescent="0.25">
      <c r="A409" s="31" t="s">
        <v>384</v>
      </c>
      <c r="B409" s="12" t="s">
        <v>15</v>
      </c>
      <c r="C409" s="13"/>
      <c r="D409" s="13"/>
      <c r="E409" s="13"/>
      <c r="F409" s="12" t="s">
        <v>15</v>
      </c>
      <c r="G409" s="13"/>
      <c r="H409" s="13"/>
      <c r="I409" s="13"/>
      <c r="J409" s="13"/>
      <c r="K409" s="3"/>
      <c r="L409" s="3"/>
    </row>
    <row r="410" spans="1:12" ht="60.75" x14ac:dyDescent="0.25">
      <c r="A410" s="33" t="s">
        <v>385</v>
      </c>
      <c r="B410" s="7" t="s">
        <v>355</v>
      </c>
      <c r="C410" s="15">
        <v>60</v>
      </c>
      <c r="D410" s="15"/>
      <c r="E410" s="15">
        <f>C410*D410</f>
        <v>0</v>
      </c>
      <c r="F410" s="7" t="s">
        <v>15</v>
      </c>
      <c r="G410" s="15"/>
      <c r="H410" s="15">
        <f>C410*G410</f>
        <v>0</v>
      </c>
      <c r="I410" s="15">
        <f>D410+G410</f>
        <v>0</v>
      </c>
      <c r="J410" s="15">
        <f>E410+H410</f>
        <v>0</v>
      </c>
      <c r="K410" s="3"/>
      <c r="L410" s="3"/>
    </row>
    <row r="411" spans="1:12" x14ac:dyDescent="0.25">
      <c r="A411" s="31" t="s">
        <v>386</v>
      </c>
      <c r="B411" s="12" t="s">
        <v>15</v>
      </c>
      <c r="C411" s="13"/>
      <c r="D411" s="13"/>
      <c r="E411" s="13"/>
      <c r="F411" s="12" t="s">
        <v>15</v>
      </c>
      <c r="G411" s="13"/>
      <c r="H411" s="13"/>
      <c r="I411" s="13"/>
      <c r="J411" s="13"/>
      <c r="K411" s="3"/>
      <c r="L411" s="3"/>
    </row>
    <row r="412" spans="1:12" ht="48.75" x14ac:dyDescent="0.25">
      <c r="A412" s="33" t="s">
        <v>387</v>
      </c>
      <c r="B412" s="7" t="s">
        <v>355</v>
      </c>
      <c r="C412" s="15">
        <v>320</v>
      </c>
      <c r="D412" s="15"/>
      <c r="E412" s="15">
        <f>C412*D412</f>
        <v>0</v>
      </c>
      <c r="F412" s="7" t="s">
        <v>15</v>
      </c>
      <c r="G412" s="15"/>
      <c r="H412" s="15">
        <f>C412*G412</f>
        <v>0</v>
      </c>
      <c r="I412" s="15">
        <f>D412+G412</f>
        <v>0</v>
      </c>
      <c r="J412" s="15">
        <f>E412+H412</f>
        <v>0</v>
      </c>
      <c r="K412" s="3"/>
      <c r="L412" s="3"/>
    </row>
    <row r="413" spans="1:12" x14ac:dyDescent="0.25">
      <c r="A413" s="31" t="s">
        <v>360</v>
      </c>
      <c r="B413" s="12" t="s">
        <v>15</v>
      </c>
      <c r="C413" s="13"/>
      <c r="D413" s="13"/>
      <c r="E413" s="13"/>
      <c r="F413" s="12" t="s">
        <v>15</v>
      </c>
      <c r="G413" s="13"/>
      <c r="H413" s="13"/>
      <c r="I413" s="13"/>
      <c r="J413" s="13"/>
      <c r="K413" s="3"/>
      <c r="L413" s="3"/>
    </row>
    <row r="414" spans="1:12" x14ac:dyDescent="0.25">
      <c r="A414" s="33" t="s">
        <v>388</v>
      </c>
      <c r="B414" s="7" t="s">
        <v>355</v>
      </c>
      <c r="C414" s="15">
        <v>20</v>
      </c>
      <c r="D414" s="15"/>
      <c r="E414" s="15">
        <f>C414*D414</f>
        <v>0</v>
      </c>
      <c r="F414" s="7" t="s">
        <v>15</v>
      </c>
      <c r="G414" s="15"/>
      <c r="H414" s="15">
        <f>C414*G414</f>
        <v>0</v>
      </c>
      <c r="I414" s="15">
        <f t="shared" ref="I414:J421" si="31">D414+G414</f>
        <v>0</v>
      </c>
      <c r="J414" s="15">
        <f t="shared" si="31"/>
        <v>0</v>
      </c>
      <c r="K414" s="3"/>
      <c r="L414" s="3"/>
    </row>
    <row r="415" spans="1:12" x14ac:dyDescent="0.25">
      <c r="A415" s="31" t="s">
        <v>389</v>
      </c>
      <c r="B415" s="12" t="s">
        <v>15</v>
      </c>
      <c r="C415" s="13"/>
      <c r="D415" s="13"/>
      <c r="E415" s="13"/>
      <c r="F415" s="12" t="s">
        <v>15</v>
      </c>
      <c r="G415" s="13"/>
      <c r="H415" s="13"/>
      <c r="I415" s="13"/>
      <c r="J415" s="13"/>
      <c r="K415" s="3"/>
      <c r="L415" s="3"/>
    </row>
    <row r="416" spans="1:12" x14ac:dyDescent="0.25">
      <c r="A416" s="33" t="s">
        <v>390</v>
      </c>
      <c r="B416" s="7" t="s">
        <v>64</v>
      </c>
      <c r="C416" s="15">
        <v>20</v>
      </c>
      <c r="D416" s="15"/>
      <c r="E416" s="15">
        <f>C416*D416</f>
        <v>0</v>
      </c>
      <c r="F416" s="7" t="s">
        <v>15</v>
      </c>
      <c r="G416" s="15"/>
      <c r="H416" s="15">
        <f>C416*G416</f>
        <v>0</v>
      </c>
      <c r="I416" s="15">
        <f t="shared" si="31"/>
        <v>0</v>
      </c>
      <c r="J416" s="15">
        <f t="shared" si="31"/>
        <v>0</v>
      </c>
      <c r="K416" s="3"/>
      <c r="L416" s="3"/>
    </row>
    <row r="417" spans="1:12" x14ac:dyDescent="0.25">
      <c r="A417" s="31" t="s">
        <v>391</v>
      </c>
      <c r="B417" s="12" t="s">
        <v>15</v>
      </c>
      <c r="C417" s="13"/>
      <c r="D417" s="13"/>
      <c r="E417" s="13"/>
      <c r="F417" s="12" t="s">
        <v>15</v>
      </c>
      <c r="G417" s="13"/>
      <c r="H417" s="13"/>
      <c r="I417" s="13"/>
      <c r="J417" s="13"/>
      <c r="K417" s="3"/>
      <c r="L417" s="3"/>
    </row>
    <row r="418" spans="1:12" x14ac:dyDescent="0.25">
      <c r="A418" s="33" t="s">
        <v>392</v>
      </c>
      <c r="B418" s="7" t="s">
        <v>64</v>
      </c>
      <c r="C418" s="15">
        <v>4</v>
      </c>
      <c r="D418" s="15"/>
      <c r="E418" s="15">
        <f>C418*D418</f>
        <v>0</v>
      </c>
      <c r="F418" s="7" t="s">
        <v>15</v>
      </c>
      <c r="G418" s="15"/>
      <c r="H418" s="15">
        <f>C418*G418</f>
        <v>0</v>
      </c>
      <c r="I418" s="15">
        <f t="shared" si="31"/>
        <v>0</v>
      </c>
      <c r="J418" s="15">
        <f t="shared" si="31"/>
        <v>0</v>
      </c>
      <c r="K418" s="3"/>
      <c r="L418" s="3"/>
    </row>
    <row r="419" spans="1:12" ht="36.75" x14ac:dyDescent="0.25">
      <c r="A419" s="33" t="s">
        <v>393</v>
      </c>
      <c r="B419" s="7" t="s">
        <v>64</v>
      </c>
      <c r="C419" s="15">
        <v>11</v>
      </c>
      <c r="D419" s="15"/>
      <c r="E419" s="15">
        <f>C419*D419</f>
        <v>0</v>
      </c>
      <c r="F419" s="7" t="s">
        <v>15</v>
      </c>
      <c r="G419" s="15"/>
      <c r="H419" s="15">
        <f>C419*G419</f>
        <v>0</v>
      </c>
      <c r="I419" s="15">
        <f t="shared" si="31"/>
        <v>0</v>
      </c>
      <c r="J419" s="15">
        <f t="shared" si="31"/>
        <v>0</v>
      </c>
      <c r="K419" s="3"/>
      <c r="L419" s="3"/>
    </row>
    <row r="420" spans="1:12" x14ac:dyDescent="0.25">
      <c r="A420" s="33" t="s">
        <v>394</v>
      </c>
      <c r="B420" s="7" t="s">
        <v>64</v>
      </c>
      <c r="C420" s="15">
        <v>2</v>
      </c>
      <c r="D420" s="15"/>
      <c r="E420" s="15">
        <f>C420*D420</f>
        <v>0</v>
      </c>
      <c r="F420" s="7" t="s">
        <v>15</v>
      </c>
      <c r="G420" s="15"/>
      <c r="H420" s="15">
        <f>C420*G420</f>
        <v>0</v>
      </c>
      <c r="I420" s="15">
        <f t="shared" si="31"/>
        <v>0</v>
      </c>
      <c r="J420" s="15">
        <f t="shared" si="31"/>
        <v>0</v>
      </c>
      <c r="K420" s="3"/>
      <c r="L420" s="3"/>
    </row>
    <row r="421" spans="1:12" x14ac:dyDescent="0.25">
      <c r="A421" s="33" t="s">
        <v>395</v>
      </c>
      <c r="B421" s="7" t="s">
        <v>64</v>
      </c>
      <c r="C421" s="15">
        <v>1</v>
      </c>
      <c r="D421" s="15"/>
      <c r="E421" s="15">
        <f>C421*D421</f>
        <v>0</v>
      </c>
      <c r="F421" s="7" t="s">
        <v>15</v>
      </c>
      <c r="G421" s="15"/>
      <c r="H421" s="15">
        <f>C421*G421</f>
        <v>0</v>
      </c>
      <c r="I421" s="15">
        <f t="shared" si="31"/>
        <v>0</v>
      </c>
      <c r="J421" s="15">
        <f t="shared" si="31"/>
        <v>0</v>
      </c>
      <c r="K421" s="3"/>
      <c r="L421" s="3"/>
    </row>
    <row r="422" spans="1:12" x14ac:dyDescent="0.25">
      <c r="A422" s="31" t="s">
        <v>356</v>
      </c>
      <c r="B422" s="12" t="s">
        <v>15</v>
      </c>
      <c r="C422" s="13"/>
      <c r="D422" s="13"/>
      <c r="E422" s="13"/>
      <c r="F422" s="12" t="s">
        <v>15</v>
      </c>
      <c r="G422" s="13"/>
      <c r="H422" s="13"/>
      <c r="I422" s="13"/>
      <c r="J422" s="13"/>
      <c r="K422" s="3"/>
      <c r="L422" s="3"/>
    </row>
    <row r="423" spans="1:12" x14ac:dyDescent="0.25">
      <c r="A423" s="33" t="s">
        <v>357</v>
      </c>
      <c r="B423" s="7" t="s">
        <v>64</v>
      </c>
      <c r="C423" s="15">
        <v>10</v>
      </c>
      <c r="D423" s="15"/>
      <c r="E423" s="15">
        <f>C423*D423</f>
        <v>0</v>
      </c>
      <c r="F423" s="7" t="s">
        <v>15</v>
      </c>
      <c r="G423" s="15"/>
      <c r="H423" s="15">
        <f>C423*G423</f>
        <v>0</v>
      </c>
      <c r="I423" s="15">
        <f>D423+G423</f>
        <v>0</v>
      </c>
      <c r="J423" s="15">
        <f>E423+H423</f>
        <v>0</v>
      </c>
      <c r="K423" s="3"/>
      <c r="L423" s="3"/>
    </row>
    <row r="424" spans="1:12" x14ac:dyDescent="0.25">
      <c r="A424" s="31" t="s">
        <v>358</v>
      </c>
      <c r="B424" s="12" t="s">
        <v>15</v>
      </c>
      <c r="C424" s="13"/>
      <c r="D424" s="13"/>
      <c r="E424" s="13"/>
      <c r="F424" s="12" t="s">
        <v>15</v>
      </c>
      <c r="G424" s="13"/>
      <c r="H424" s="13"/>
      <c r="I424" s="13"/>
      <c r="J424" s="13"/>
      <c r="K424" s="3"/>
      <c r="L424" s="3"/>
    </row>
    <row r="425" spans="1:12" x14ac:dyDescent="0.25">
      <c r="A425" s="33" t="s">
        <v>359</v>
      </c>
      <c r="B425" s="7" t="s">
        <v>64</v>
      </c>
      <c r="C425" s="15">
        <v>10</v>
      </c>
      <c r="D425" s="15"/>
      <c r="E425" s="15">
        <f>C425*D425</f>
        <v>0</v>
      </c>
      <c r="F425" s="7" t="s">
        <v>15</v>
      </c>
      <c r="G425" s="15"/>
      <c r="H425" s="15">
        <f>C425*G425</f>
        <v>0</v>
      </c>
      <c r="I425" s="15">
        <f>D425+G425</f>
        <v>0</v>
      </c>
      <c r="J425" s="15">
        <f>E425+H425</f>
        <v>0</v>
      </c>
      <c r="K425" s="3"/>
      <c r="L425" s="3"/>
    </row>
    <row r="426" spans="1:12" x14ac:dyDescent="0.25">
      <c r="A426" s="31" t="s">
        <v>396</v>
      </c>
      <c r="B426" s="12" t="s">
        <v>15</v>
      </c>
      <c r="C426" s="13"/>
      <c r="D426" s="13"/>
      <c r="E426" s="13"/>
      <c r="F426" s="12" t="s">
        <v>15</v>
      </c>
      <c r="G426" s="13"/>
      <c r="H426" s="13"/>
      <c r="I426" s="13"/>
      <c r="J426" s="13"/>
      <c r="K426" s="3"/>
      <c r="L426" s="3"/>
    </row>
    <row r="427" spans="1:12" x14ac:dyDescent="0.25">
      <c r="A427" s="33" t="s">
        <v>397</v>
      </c>
      <c r="B427" s="7" t="s">
        <v>355</v>
      </c>
      <c r="C427" s="15">
        <v>20</v>
      </c>
      <c r="D427" s="15"/>
      <c r="E427" s="15">
        <f>C427*D427</f>
        <v>0</v>
      </c>
      <c r="F427" s="7" t="s">
        <v>15</v>
      </c>
      <c r="G427" s="15"/>
      <c r="H427" s="15">
        <f>C427*G427</f>
        <v>0</v>
      </c>
      <c r="I427" s="15">
        <f>D427+G427</f>
        <v>0</v>
      </c>
      <c r="J427" s="15">
        <f>E427+H427</f>
        <v>0</v>
      </c>
      <c r="K427" s="3"/>
      <c r="L427" s="3"/>
    </row>
    <row r="428" spans="1:12" x14ac:dyDescent="0.25">
      <c r="A428" s="34" t="s">
        <v>176</v>
      </c>
      <c r="B428" s="5" t="s">
        <v>15</v>
      </c>
      <c r="C428" s="16"/>
      <c r="D428" s="16"/>
      <c r="E428" s="16">
        <f>SUM(E404:E427)</f>
        <v>0</v>
      </c>
      <c r="F428" s="5" t="s">
        <v>15</v>
      </c>
      <c r="G428" s="16"/>
      <c r="H428" s="16">
        <f>SUM(H404:H427)</f>
        <v>0</v>
      </c>
      <c r="I428" s="16"/>
      <c r="J428" s="16">
        <f>SUM(J404:J427)</f>
        <v>0</v>
      </c>
      <c r="K428" s="3"/>
      <c r="L428" s="3"/>
    </row>
    <row r="429" spans="1:12" x14ac:dyDescent="0.25">
      <c r="A429" s="33" t="s">
        <v>15</v>
      </c>
      <c r="B429" s="7" t="s">
        <v>15</v>
      </c>
      <c r="C429" s="15"/>
      <c r="D429" s="15"/>
      <c r="E429" s="15"/>
      <c r="F429" s="7" t="s">
        <v>15</v>
      </c>
      <c r="G429" s="15"/>
      <c r="H429" s="15"/>
      <c r="I429" s="15"/>
      <c r="J429" s="15"/>
      <c r="K429" s="3"/>
      <c r="L429" s="3"/>
    </row>
    <row r="430" spans="1:12" x14ac:dyDescent="0.25">
      <c r="A430" s="34" t="s">
        <v>398</v>
      </c>
      <c r="B430" s="5" t="s">
        <v>15</v>
      </c>
      <c r="C430" s="16"/>
      <c r="D430" s="16"/>
      <c r="E430" s="16"/>
      <c r="F430" s="5" t="s">
        <v>15</v>
      </c>
      <c r="G430" s="16"/>
      <c r="H430" s="16"/>
      <c r="I430" s="16"/>
      <c r="J430" s="16"/>
      <c r="K430" s="3"/>
      <c r="L430" s="3"/>
    </row>
    <row r="431" spans="1:12" x14ac:dyDescent="0.25">
      <c r="A431" s="33" t="s">
        <v>399</v>
      </c>
      <c r="B431" s="7" t="s">
        <v>379</v>
      </c>
      <c r="C431" s="15">
        <v>2</v>
      </c>
      <c r="D431" s="15"/>
      <c r="E431" s="15">
        <f>C431*D431</f>
        <v>0</v>
      </c>
      <c r="F431" s="7" t="s">
        <v>15</v>
      </c>
      <c r="G431" s="15"/>
      <c r="H431" s="15">
        <f>C431*G431</f>
        <v>0</v>
      </c>
      <c r="I431" s="15">
        <f>D431+G431</f>
        <v>0</v>
      </c>
      <c r="J431" s="15">
        <f>E431+H431</f>
        <v>0</v>
      </c>
      <c r="K431" s="3"/>
      <c r="L431" s="3"/>
    </row>
    <row r="432" spans="1:12" x14ac:dyDescent="0.25">
      <c r="A432" s="31" t="s">
        <v>400</v>
      </c>
      <c r="B432" s="12" t="s">
        <v>15</v>
      </c>
      <c r="C432" s="13"/>
      <c r="D432" s="13"/>
      <c r="E432" s="13"/>
      <c r="F432" s="12" t="s">
        <v>15</v>
      </c>
      <c r="G432" s="13"/>
      <c r="H432" s="13"/>
      <c r="I432" s="13"/>
      <c r="J432" s="13"/>
      <c r="K432" s="3"/>
      <c r="L432" s="3"/>
    </row>
    <row r="433" spans="1:12" x14ac:dyDescent="0.25">
      <c r="A433" s="33" t="s">
        <v>401</v>
      </c>
      <c r="B433" s="7" t="s">
        <v>355</v>
      </c>
      <c r="C433" s="15">
        <v>125</v>
      </c>
      <c r="D433" s="15"/>
      <c r="E433" s="15">
        <f>C433*D433</f>
        <v>0</v>
      </c>
      <c r="F433" s="7" t="s">
        <v>15</v>
      </c>
      <c r="G433" s="15"/>
      <c r="H433" s="15">
        <f>C433*G433</f>
        <v>0</v>
      </c>
      <c r="I433" s="15">
        <f>D433+G433</f>
        <v>0</v>
      </c>
      <c r="J433" s="15">
        <f>E433+H433</f>
        <v>0</v>
      </c>
      <c r="K433" s="3"/>
      <c r="L433" s="3"/>
    </row>
    <row r="434" spans="1:12" x14ac:dyDescent="0.25">
      <c r="A434" s="31" t="s">
        <v>402</v>
      </c>
      <c r="B434" s="12" t="s">
        <v>15</v>
      </c>
      <c r="C434" s="13"/>
      <c r="D434" s="13"/>
      <c r="E434" s="13"/>
      <c r="F434" s="12" t="s">
        <v>15</v>
      </c>
      <c r="G434" s="13"/>
      <c r="H434" s="13"/>
      <c r="I434" s="13"/>
      <c r="J434" s="13"/>
      <c r="K434" s="3"/>
      <c r="L434" s="3"/>
    </row>
    <row r="435" spans="1:12" x14ac:dyDescent="0.25">
      <c r="A435" s="33" t="s">
        <v>403</v>
      </c>
      <c r="B435" s="7" t="s">
        <v>355</v>
      </c>
      <c r="C435" s="15">
        <v>125</v>
      </c>
      <c r="D435" s="15"/>
      <c r="E435" s="15">
        <f>C435*D435</f>
        <v>0</v>
      </c>
      <c r="F435" s="7" t="s">
        <v>15</v>
      </c>
      <c r="G435" s="15"/>
      <c r="H435" s="15">
        <f>C435*G435</f>
        <v>0</v>
      </c>
      <c r="I435" s="15">
        <f>D435+G435</f>
        <v>0</v>
      </c>
      <c r="J435" s="15">
        <f>E435+H435</f>
        <v>0</v>
      </c>
      <c r="K435" s="3"/>
      <c r="L435" s="3"/>
    </row>
    <row r="436" spans="1:12" x14ac:dyDescent="0.25">
      <c r="A436" s="31" t="s">
        <v>356</v>
      </c>
      <c r="B436" s="12" t="s">
        <v>15</v>
      </c>
      <c r="C436" s="13"/>
      <c r="D436" s="13"/>
      <c r="E436" s="13"/>
      <c r="F436" s="12" t="s">
        <v>15</v>
      </c>
      <c r="G436" s="13"/>
      <c r="H436" s="13"/>
      <c r="I436" s="13"/>
      <c r="J436" s="13"/>
      <c r="K436" s="3"/>
      <c r="L436" s="3"/>
    </row>
    <row r="437" spans="1:12" x14ac:dyDescent="0.25">
      <c r="A437" s="33" t="s">
        <v>357</v>
      </c>
      <c r="B437" s="7" t="s">
        <v>64</v>
      </c>
      <c r="C437" s="15">
        <v>5</v>
      </c>
      <c r="D437" s="15"/>
      <c r="E437" s="15">
        <f>C437*D437</f>
        <v>0</v>
      </c>
      <c r="F437" s="7" t="s">
        <v>15</v>
      </c>
      <c r="G437" s="15"/>
      <c r="H437" s="15">
        <f>C437*G437</f>
        <v>0</v>
      </c>
      <c r="I437" s="15">
        <f>D437+G437</f>
        <v>0</v>
      </c>
      <c r="J437" s="15">
        <f>E437+H437</f>
        <v>0</v>
      </c>
      <c r="K437" s="3"/>
      <c r="L437" s="3"/>
    </row>
    <row r="438" spans="1:12" x14ac:dyDescent="0.25">
      <c r="A438" s="31" t="s">
        <v>358</v>
      </c>
      <c r="B438" s="12" t="s">
        <v>15</v>
      </c>
      <c r="C438" s="13"/>
      <c r="D438" s="13"/>
      <c r="E438" s="13"/>
      <c r="F438" s="12" t="s">
        <v>15</v>
      </c>
      <c r="G438" s="13"/>
      <c r="H438" s="13"/>
      <c r="I438" s="13"/>
      <c r="J438" s="13"/>
      <c r="K438" s="3"/>
      <c r="L438" s="3"/>
    </row>
    <row r="439" spans="1:12" x14ac:dyDescent="0.25">
      <c r="A439" s="33" t="s">
        <v>359</v>
      </c>
      <c r="B439" s="7" t="s">
        <v>64</v>
      </c>
      <c r="C439" s="15">
        <v>5</v>
      </c>
      <c r="D439" s="15"/>
      <c r="E439" s="15">
        <f>C439*D439</f>
        <v>0</v>
      </c>
      <c r="F439" s="7" t="s">
        <v>15</v>
      </c>
      <c r="G439" s="15"/>
      <c r="H439" s="15">
        <f>C439*G439</f>
        <v>0</v>
      </c>
      <c r="I439" s="15">
        <f>D439+G439</f>
        <v>0</v>
      </c>
      <c r="J439" s="15">
        <f>E439+H439</f>
        <v>0</v>
      </c>
      <c r="K439" s="3"/>
      <c r="L439" s="3"/>
    </row>
    <row r="440" spans="1:12" x14ac:dyDescent="0.25">
      <c r="A440" s="34" t="s">
        <v>404</v>
      </c>
      <c r="B440" s="5" t="s">
        <v>15</v>
      </c>
      <c r="C440" s="16"/>
      <c r="D440" s="16"/>
      <c r="E440" s="16">
        <f>SUM(E431:E439)</f>
        <v>0</v>
      </c>
      <c r="F440" s="5" t="s">
        <v>15</v>
      </c>
      <c r="G440" s="16"/>
      <c r="H440" s="16">
        <f>SUM(H431:H439)</f>
        <v>0</v>
      </c>
      <c r="I440" s="16"/>
      <c r="J440" s="16">
        <f>SUM(J431:J439)</f>
        <v>0</v>
      </c>
      <c r="K440" s="3"/>
      <c r="L440" s="3"/>
    </row>
    <row r="441" spans="1:12" x14ac:dyDescent="0.25">
      <c r="A441" s="33" t="s">
        <v>15</v>
      </c>
      <c r="B441" s="7" t="s">
        <v>15</v>
      </c>
      <c r="C441" s="15"/>
      <c r="D441" s="15"/>
      <c r="E441" s="15"/>
      <c r="F441" s="7" t="s">
        <v>15</v>
      </c>
      <c r="G441" s="15"/>
      <c r="H441" s="15"/>
      <c r="I441" s="15"/>
      <c r="J441" s="15"/>
      <c r="K441" s="3"/>
      <c r="L441" s="3"/>
    </row>
    <row r="442" spans="1:12" x14ac:dyDescent="0.25">
      <c r="A442" s="34" t="s">
        <v>405</v>
      </c>
      <c r="B442" s="5" t="s">
        <v>15</v>
      </c>
      <c r="C442" s="16"/>
      <c r="D442" s="16"/>
      <c r="E442" s="16"/>
      <c r="F442" s="5" t="s">
        <v>15</v>
      </c>
      <c r="G442" s="16"/>
      <c r="H442" s="16"/>
      <c r="I442" s="16"/>
      <c r="J442" s="16"/>
      <c r="K442" s="3"/>
      <c r="L442" s="3"/>
    </row>
    <row r="443" spans="1:12" x14ac:dyDescent="0.25">
      <c r="A443" s="33" t="s">
        <v>406</v>
      </c>
      <c r="B443" s="7" t="s">
        <v>379</v>
      </c>
      <c r="C443" s="15">
        <v>1</v>
      </c>
      <c r="D443" s="15"/>
      <c r="E443" s="15">
        <f>C443*D443</f>
        <v>0</v>
      </c>
      <c r="F443" s="7" t="s">
        <v>15</v>
      </c>
      <c r="G443" s="15"/>
      <c r="H443" s="15">
        <f>C443*G443</f>
        <v>0</v>
      </c>
      <c r="I443" s="15">
        <f>D443+G443</f>
        <v>0</v>
      </c>
      <c r="J443" s="15">
        <f>E443+H443</f>
        <v>0</v>
      </c>
      <c r="K443" s="3"/>
      <c r="L443" s="3"/>
    </row>
    <row r="444" spans="1:12" x14ac:dyDescent="0.25">
      <c r="A444" s="31" t="s">
        <v>400</v>
      </c>
      <c r="B444" s="12" t="s">
        <v>15</v>
      </c>
      <c r="C444" s="13"/>
      <c r="D444" s="13"/>
      <c r="E444" s="13"/>
      <c r="F444" s="12" t="s">
        <v>15</v>
      </c>
      <c r="G444" s="13"/>
      <c r="H444" s="13"/>
      <c r="I444" s="13"/>
      <c r="J444" s="13"/>
      <c r="K444" s="3"/>
      <c r="L444" s="3"/>
    </row>
    <row r="445" spans="1:12" x14ac:dyDescent="0.25">
      <c r="A445" s="33" t="s">
        <v>407</v>
      </c>
      <c r="B445" s="7" t="s">
        <v>355</v>
      </c>
      <c r="C445" s="15">
        <v>580</v>
      </c>
      <c r="D445" s="15"/>
      <c r="E445" s="15">
        <f>C445*D445</f>
        <v>0</v>
      </c>
      <c r="F445" s="7" t="s">
        <v>15</v>
      </c>
      <c r="G445" s="15"/>
      <c r="H445" s="15">
        <f>C445*G445</f>
        <v>0</v>
      </c>
      <c r="I445" s="15">
        <f>D445+G445</f>
        <v>0</v>
      </c>
      <c r="J445" s="15">
        <f>E445+H445</f>
        <v>0</v>
      </c>
      <c r="K445" s="3"/>
      <c r="L445" s="3"/>
    </row>
    <row r="446" spans="1:12" x14ac:dyDescent="0.25">
      <c r="A446" s="33" t="s">
        <v>408</v>
      </c>
      <c r="B446" s="7" t="s">
        <v>355</v>
      </c>
      <c r="C446" s="15">
        <v>180</v>
      </c>
      <c r="D446" s="15"/>
      <c r="E446" s="15">
        <f>C446*D446</f>
        <v>0</v>
      </c>
      <c r="F446" s="7" t="s">
        <v>15</v>
      </c>
      <c r="G446" s="15"/>
      <c r="H446" s="15">
        <f>C446*G446</f>
        <v>0</v>
      </c>
      <c r="I446" s="15">
        <f>D446+G446</f>
        <v>0</v>
      </c>
      <c r="J446" s="15">
        <f>E446+H446</f>
        <v>0</v>
      </c>
      <c r="K446" s="3"/>
      <c r="L446" s="3"/>
    </row>
    <row r="447" spans="1:12" x14ac:dyDescent="0.25">
      <c r="A447" s="31" t="s">
        <v>409</v>
      </c>
      <c r="B447" s="12" t="s">
        <v>15</v>
      </c>
      <c r="C447" s="13"/>
      <c r="D447" s="13"/>
      <c r="E447" s="13"/>
      <c r="F447" s="12" t="s">
        <v>15</v>
      </c>
      <c r="G447" s="13"/>
      <c r="H447" s="13"/>
      <c r="I447" s="13"/>
      <c r="J447" s="13"/>
      <c r="K447" s="3"/>
      <c r="L447" s="3"/>
    </row>
    <row r="448" spans="1:12" x14ac:dyDescent="0.25">
      <c r="A448" s="31" t="s">
        <v>352</v>
      </c>
      <c r="B448" s="12" t="s">
        <v>15</v>
      </c>
      <c r="C448" s="13"/>
      <c r="D448" s="13"/>
      <c r="E448" s="13"/>
      <c r="F448" s="12" t="s">
        <v>15</v>
      </c>
      <c r="G448" s="13"/>
      <c r="H448" s="13"/>
      <c r="I448" s="13"/>
      <c r="J448" s="13"/>
      <c r="K448" s="3"/>
      <c r="L448" s="3"/>
    </row>
    <row r="449" spans="1:12" x14ac:dyDescent="0.25">
      <c r="A449" s="33" t="s">
        <v>410</v>
      </c>
      <c r="B449" s="7" t="s">
        <v>355</v>
      </c>
      <c r="C449" s="15">
        <v>20</v>
      </c>
      <c r="D449" s="15"/>
      <c r="E449" s="15">
        <f>C449*D449</f>
        <v>0</v>
      </c>
      <c r="F449" s="7" t="s">
        <v>15</v>
      </c>
      <c r="G449" s="15"/>
      <c r="H449" s="15">
        <f>C449*G449</f>
        <v>0</v>
      </c>
      <c r="I449" s="15">
        <f>D449+G449</f>
        <v>0</v>
      </c>
      <c r="J449" s="15">
        <f>E449+H449</f>
        <v>0</v>
      </c>
      <c r="K449" s="3"/>
      <c r="L449" s="3"/>
    </row>
    <row r="450" spans="1:12" x14ac:dyDescent="0.25">
      <c r="A450" s="31" t="s">
        <v>411</v>
      </c>
      <c r="B450" s="12" t="s">
        <v>15</v>
      </c>
      <c r="C450" s="13"/>
      <c r="D450" s="13"/>
      <c r="E450" s="13"/>
      <c r="F450" s="12" t="s">
        <v>15</v>
      </c>
      <c r="G450" s="13"/>
      <c r="H450" s="13"/>
      <c r="I450" s="13"/>
      <c r="J450" s="13"/>
      <c r="K450" s="3"/>
      <c r="L450" s="3"/>
    </row>
    <row r="451" spans="1:12" ht="24.75" x14ac:dyDescent="0.25">
      <c r="A451" s="33" t="s">
        <v>412</v>
      </c>
      <c r="B451" s="7" t="s">
        <v>355</v>
      </c>
      <c r="C451" s="15">
        <v>85</v>
      </c>
      <c r="D451" s="15"/>
      <c r="E451" s="15">
        <f>C451*D451</f>
        <v>0</v>
      </c>
      <c r="F451" s="7" t="s">
        <v>15</v>
      </c>
      <c r="G451" s="15"/>
      <c r="H451" s="15">
        <f>C451*G451</f>
        <v>0</v>
      </c>
      <c r="I451" s="15">
        <f>D451+G451</f>
        <v>0</v>
      </c>
      <c r="J451" s="15">
        <f>E451+H451</f>
        <v>0</v>
      </c>
      <c r="K451" s="3"/>
      <c r="L451" s="3"/>
    </row>
    <row r="452" spans="1:12" ht="48.75" x14ac:dyDescent="0.25">
      <c r="A452" s="33" t="s">
        <v>413</v>
      </c>
      <c r="B452" s="7" t="s">
        <v>15</v>
      </c>
      <c r="C452" s="15"/>
      <c r="D452" s="15"/>
      <c r="E452" s="15"/>
      <c r="F452" s="7" t="s">
        <v>15</v>
      </c>
      <c r="G452" s="15"/>
      <c r="H452" s="15"/>
      <c r="I452" s="15"/>
      <c r="J452" s="15"/>
      <c r="K452" s="3"/>
      <c r="L452" s="3"/>
    </row>
    <row r="453" spans="1:12" x14ac:dyDescent="0.25">
      <c r="A453" s="31" t="s">
        <v>356</v>
      </c>
      <c r="B453" s="12" t="s">
        <v>15</v>
      </c>
      <c r="C453" s="13"/>
      <c r="D453" s="13"/>
      <c r="E453" s="13"/>
      <c r="F453" s="12" t="s">
        <v>15</v>
      </c>
      <c r="G453" s="13"/>
      <c r="H453" s="13"/>
      <c r="I453" s="13"/>
      <c r="J453" s="13"/>
      <c r="K453" s="3"/>
      <c r="L453" s="3"/>
    </row>
    <row r="454" spans="1:12" x14ac:dyDescent="0.25">
      <c r="A454" s="33" t="s">
        <v>357</v>
      </c>
      <c r="B454" s="7" t="s">
        <v>64</v>
      </c>
      <c r="C454" s="15">
        <v>5</v>
      </c>
      <c r="D454" s="15"/>
      <c r="E454" s="15">
        <f>C454*D454</f>
        <v>0</v>
      </c>
      <c r="F454" s="7" t="s">
        <v>15</v>
      </c>
      <c r="G454" s="15"/>
      <c r="H454" s="15">
        <f>C454*G454</f>
        <v>0</v>
      </c>
      <c r="I454" s="15">
        <f>D454+G454</f>
        <v>0</v>
      </c>
      <c r="J454" s="15">
        <f>E454+H454</f>
        <v>0</v>
      </c>
      <c r="K454" s="3"/>
      <c r="L454" s="3"/>
    </row>
    <row r="455" spans="1:12" x14ac:dyDescent="0.25">
      <c r="A455" s="31" t="s">
        <v>358</v>
      </c>
      <c r="B455" s="12" t="s">
        <v>15</v>
      </c>
      <c r="C455" s="13"/>
      <c r="D455" s="13"/>
      <c r="E455" s="13"/>
      <c r="F455" s="12" t="s">
        <v>15</v>
      </c>
      <c r="G455" s="13"/>
      <c r="H455" s="13"/>
      <c r="I455" s="13"/>
      <c r="J455" s="13"/>
      <c r="K455" s="3"/>
      <c r="L455" s="3"/>
    </row>
    <row r="456" spans="1:12" x14ac:dyDescent="0.25">
      <c r="A456" s="33" t="s">
        <v>359</v>
      </c>
      <c r="B456" s="7" t="s">
        <v>64</v>
      </c>
      <c r="C456" s="15">
        <v>5</v>
      </c>
      <c r="D456" s="15"/>
      <c r="E456" s="15">
        <f>C456*D456</f>
        <v>0</v>
      </c>
      <c r="F456" s="7" t="s">
        <v>15</v>
      </c>
      <c r="G456" s="15"/>
      <c r="H456" s="15">
        <f>C456*G456</f>
        <v>0</v>
      </c>
      <c r="I456" s="15">
        <f>D456+G456</f>
        <v>0</v>
      </c>
      <c r="J456" s="15">
        <f>E456+H456</f>
        <v>0</v>
      </c>
      <c r="K456" s="3"/>
      <c r="L456" s="3"/>
    </row>
    <row r="457" spans="1:12" x14ac:dyDescent="0.25">
      <c r="A457" s="31" t="s">
        <v>414</v>
      </c>
      <c r="B457" s="12" t="s">
        <v>15</v>
      </c>
      <c r="C457" s="13"/>
      <c r="D457" s="13"/>
      <c r="E457" s="13"/>
      <c r="F457" s="12" t="s">
        <v>15</v>
      </c>
      <c r="G457" s="13"/>
      <c r="H457" s="13"/>
      <c r="I457" s="13"/>
      <c r="J457" s="13"/>
      <c r="K457" s="3"/>
      <c r="L457" s="3"/>
    </row>
    <row r="458" spans="1:12" ht="24.75" x14ac:dyDescent="0.25">
      <c r="A458" s="33" t="s">
        <v>415</v>
      </c>
      <c r="B458" s="7" t="s">
        <v>64</v>
      </c>
      <c r="C458" s="15">
        <v>6</v>
      </c>
      <c r="D458" s="15"/>
      <c r="E458" s="15">
        <f>C458*D458</f>
        <v>0</v>
      </c>
      <c r="F458" s="7" t="s">
        <v>15</v>
      </c>
      <c r="G458" s="15"/>
      <c r="H458" s="15">
        <f>C458*G458</f>
        <v>0</v>
      </c>
      <c r="I458" s="15">
        <f>D458+G458</f>
        <v>0</v>
      </c>
      <c r="J458" s="15">
        <f>E458+H458</f>
        <v>0</v>
      </c>
      <c r="K458" s="3"/>
      <c r="L458" s="3"/>
    </row>
    <row r="459" spans="1:12" x14ac:dyDescent="0.25">
      <c r="A459" s="34" t="s">
        <v>416</v>
      </c>
      <c r="B459" s="5" t="s">
        <v>15</v>
      </c>
      <c r="C459" s="16"/>
      <c r="D459" s="16"/>
      <c r="E459" s="16">
        <f>SUM(E443:E458)</f>
        <v>0</v>
      </c>
      <c r="F459" s="5" t="s">
        <v>15</v>
      </c>
      <c r="G459" s="16"/>
      <c r="H459" s="16">
        <f>SUM(H443:H458)</f>
        <v>0</v>
      </c>
      <c r="I459" s="16"/>
      <c r="J459" s="16">
        <f>SUM(J443:J458)</f>
        <v>0</v>
      </c>
      <c r="K459" s="3"/>
      <c r="L459" s="3"/>
    </row>
    <row r="460" spans="1:12" x14ac:dyDescent="0.25">
      <c r="A460" s="33" t="s">
        <v>15</v>
      </c>
      <c r="B460" s="7" t="s">
        <v>15</v>
      </c>
      <c r="C460" s="15"/>
      <c r="D460" s="15"/>
      <c r="E460" s="15"/>
      <c r="F460" s="7" t="s">
        <v>15</v>
      </c>
      <c r="G460" s="15"/>
      <c r="H460" s="15"/>
      <c r="I460" s="15"/>
      <c r="J460" s="15"/>
      <c r="K460" s="3"/>
      <c r="L460" s="3"/>
    </row>
    <row r="461" spans="1:12" x14ac:dyDescent="0.25">
      <c r="A461" s="34" t="s">
        <v>200</v>
      </c>
      <c r="B461" s="5" t="s">
        <v>15</v>
      </c>
      <c r="C461" s="16"/>
      <c r="D461" s="16"/>
      <c r="E461" s="16"/>
      <c r="F461" s="5" t="s">
        <v>15</v>
      </c>
      <c r="G461" s="16"/>
      <c r="H461" s="16"/>
      <c r="I461" s="16"/>
      <c r="J461" s="16"/>
      <c r="K461" s="3"/>
      <c r="L461" s="3"/>
    </row>
    <row r="462" spans="1:12" ht="24.75" x14ac:dyDescent="0.25">
      <c r="A462" s="33" t="s">
        <v>417</v>
      </c>
      <c r="B462" s="7" t="s">
        <v>64</v>
      </c>
      <c r="C462" s="15">
        <v>1</v>
      </c>
      <c r="D462" s="15"/>
      <c r="E462" s="15">
        <f>C462*D462</f>
        <v>0</v>
      </c>
      <c r="F462" s="7" t="s">
        <v>15</v>
      </c>
      <c r="G462" s="15"/>
      <c r="H462" s="15">
        <f>C462*G462</f>
        <v>0</v>
      </c>
      <c r="I462" s="15">
        <f>D462+G462</f>
        <v>0</v>
      </c>
      <c r="J462" s="15">
        <f>E462+H462</f>
        <v>0</v>
      </c>
      <c r="K462" s="3"/>
      <c r="L462" s="3"/>
    </row>
    <row r="463" spans="1:12" x14ac:dyDescent="0.25">
      <c r="A463" s="31" t="s">
        <v>351</v>
      </c>
      <c r="B463" s="12" t="s">
        <v>15</v>
      </c>
      <c r="C463" s="13"/>
      <c r="D463" s="13"/>
      <c r="E463" s="13"/>
      <c r="F463" s="12" t="s">
        <v>15</v>
      </c>
      <c r="G463" s="13"/>
      <c r="H463" s="13"/>
      <c r="I463" s="13"/>
      <c r="J463" s="13"/>
      <c r="K463" s="3"/>
      <c r="L463" s="3"/>
    </row>
    <row r="464" spans="1:12" x14ac:dyDescent="0.25">
      <c r="A464" s="31" t="s">
        <v>352</v>
      </c>
      <c r="B464" s="12" t="s">
        <v>15</v>
      </c>
      <c r="C464" s="13"/>
      <c r="D464" s="13"/>
      <c r="E464" s="13"/>
      <c r="F464" s="12" t="s">
        <v>15</v>
      </c>
      <c r="G464" s="13"/>
      <c r="H464" s="13"/>
      <c r="I464" s="13"/>
      <c r="J464" s="13"/>
      <c r="K464" s="3"/>
      <c r="L464" s="3"/>
    </row>
    <row r="465" spans="1:12" ht="48.75" x14ac:dyDescent="0.25">
      <c r="A465" s="33" t="s">
        <v>353</v>
      </c>
      <c r="B465" s="7" t="s">
        <v>15</v>
      </c>
      <c r="C465" s="15"/>
      <c r="D465" s="15"/>
      <c r="E465" s="15"/>
      <c r="F465" s="7" t="s">
        <v>15</v>
      </c>
      <c r="G465" s="15"/>
      <c r="H465" s="15"/>
      <c r="I465" s="15"/>
      <c r="J465" s="15"/>
      <c r="K465" s="3"/>
      <c r="L465" s="3"/>
    </row>
    <row r="466" spans="1:12" x14ac:dyDescent="0.25">
      <c r="A466" s="33" t="s">
        <v>354</v>
      </c>
      <c r="B466" s="7" t="s">
        <v>355</v>
      </c>
      <c r="C466" s="15">
        <v>10</v>
      </c>
      <c r="D466" s="15"/>
      <c r="E466" s="15">
        <f>C466*D466</f>
        <v>0</v>
      </c>
      <c r="F466" s="7" t="s">
        <v>15</v>
      </c>
      <c r="G466" s="15"/>
      <c r="H466" s="15">
        <f>C466*G466</f>
        <v>0</v>
      </c>
      <c r="I466" s="15">
        <f t="shared" ref="I466:J467" si="32">D466+G466</f>
        <v>0</v>
      </c>
      <c r="J466" s="15">
        <f t="shared" si="32"/>
        <v>0</v>
      </c>
      <c r="K466" s="3"/>
      <c r="L466" s="3"/>
    </row>
    <row r="467" spans="1:12" x14ac:dyDescent="0.25">
      <c r="A467" s="33" t="s">
        <v>418</v>
      </c>
      <c r="B467" s="7" t="s">
        <v>355</v>
      </c>
      <c r="C467" s="15">
        <v>150</v>
      </c>
      <c r="D467" s="15"/>
      <c r="E467" s="15">
        <f>C467*D467</f>
        <v>0</v>
      </c>
      <c r="F467" s="7" t="s">
        <v>15</v>
      </c>
      <c r="G467" s="15"/>
      <c r="H467" s="15">
        <f>C467*G467</f>
        <v>0</v>
      </c>
      <c r="I467" s="15">
        <f t="shared" si="32"/>
        <v>0</v>
      </c>
      <c r="J467" s="15">
        <f t="shared" si="32"/>
        <v>0</v>
      </c>
      <c r="K467" s="3"/>
      <c r="L467" s="3"/>
    </row>
    <row r="468" spans="1:12" x14ac:dyDescent="0.25">
      <c r="A468" s="31" t="s">
        <v>419</v>
      </c>
      <c r="B468" s="12" t="s">
        <v>15</v>
      </c>
      <c r="C468" s="13"/>
      <c r="D468" s="13"/>
      <c r="E468" s="13"/>
      <c r="F468" s="12" t="s">
        <v>15</v>
      </c>
      <c r="G468" s="13"/>
      <c r="H468" s="13"/>
      <c r="I468" s="13"/>
      <c r="J468" s="13"/>
      <c r="K468" s="3"/>
      <c r="L468" s="3"/>
    </row>
    <row r="469" spans="1:12" ht="48.75" x14ac:dyDescent="0.25">
      <c r="A469" s="33" t="s">
        <v>420</v>
      </c>
      <c r="B469" s="7" t="s">
        <v>355</v>
      </c>
      <c r="C469" s="15">
        <v>1985</v>
      </c>
      <c r="D469" s="15"/>
      <c r="E469" s="15">
        <f>C469*D469</f>
        <v>0</v>
      </c>
      <c r="F469" s="7" t="s">
        <v>15</v>
      </c>
      <c r="G469" s="15"/>
      <c r="H469" s="15">
        <f>C469*G469</f>
        <v>0</v>
      </c>
      <c r="I469" s="15">
        <f>D469+G469</f>
        <v>0</v>
      </c>
      <c r="J469" s="15">
        <f>E469+H469</f>
        <v>0</v>
      </c>
      <c r="K469" s="3"/>
      <c r="L469" s="3"/>
    </row>
    <row r="470" spans="1:12" x14ac:dyDescent="0.25">
      <c r="A470" s="31" t="s">
        <v>421</v>
      </c>
      <c r="B470" s="12" t="s">
        <v>15</v>
      </c>
      <c r="C470" s="13"/>
      <c r="D470" s="13"/>
      <c r="E470" s="13"/>
      <c r="F470" s="12" t="s">
        <v>15</v>
      </c>
      <c r="G470" s="13"/>
      <c r="H470" s="13"/>
      <c r="I470" s="13"/>
      <c r="J470" s="13"/>
      <c r="K470" s="3"/>
      <c r="L470" s="3"/>
    </row>
    <row r="471" spans="1:12" ht="24.75" x14ac:dyDescent="0.25">
      <c r="A471" s="33" t="s">
        <v>412</v>
      </c>
      <c r="B471" s="7" t="s">
        <v>355</v>
      </c>
      <c r="C471" s="15">
        <v>190</v>
      </c>
      <c r="D471" s="15"/>
      <c r="E471" s="15">
        <f>C471*D471</f>
        <v>0</v>
      </c>
      <c r="F471" s="7" t="s">
        <v>15</v>
      </c>
      <c r="G471" s="15"/>
      <c r="H471" s="15">
        <f>C471*G471</f>
        <v>0</v>
      </c>
      <c r="I471" s="15">
        <f>D471+G471</f>
        <v>0</v>
      </c>
      <c r="J471" s="15">
        <f>E471+H471</f>
        <v>0</v>
      </c>
      <c r="K471" s="3"/>
      <c r="L471" s="3"/>
    </row>
    <row r="472" spans="1:12" ht="48.75" x14ac:dyDescent="0.25">
      <c r="A472" s="33" t="s">
        <v>413</v>
      </c>
      <c r="B472" s="7" t="s">
        <v>15</v>
      </c>
      <c r="C472" s="15"/>
      <c r="D472" s="15"/>
      <c r="E472" s="15"/>
      <c r="F472" s="7" t="s">
        <v>15</v>
      </c>
      <c r="G472" s="15"/>
      <c r="H472" s="15"/>
      <c r="I472" s="15"/>
      <c r="J472" s="15"/>
      <c r="K472" s="3"/>
      <c r="L472" s="3"/>
    </row>
    <row r="473" spans="1:12" x14ac:dyDescent="0.25">
      <c r="A473" s="31" t="s">
        <v>422</v>
      </c>
      <c r="B473" s="12" t="s">
        <v>15</v>
      </c>
      <c r="C473" s="13"/>
      <c r="D473" s="13"/>
      <c r="E473" s="13"/>
      <c r="F473" s="12" t="s">
        <v>15</v>
      </c>
      <c r="G473" s="13"/>
      <c r="H473" s="13"/>
      <c r="I473" s="13"/>
      <c r="J473" s="13"/>
      <c r="K473" s="3"/>
      <c r="L473" s="3"/>
    </row>
    <row r="474" spans="1:12" x14ac:dyDescent="0.25">
      <c r="A474" s="33" t="s">
        <v>423</v>
      </c>
      <c r="B474" s="7" t="s">
        <v>355</v>
      </c>
      <c r="C474" s="15">
        <v>40</v>
      </c>
      <c r="D474" s="15"/>
      <c r="E474" s="15">
        <f>C474*D474</f>
        <v>0</v>
      </c>
      <c r="F474" s="7" t="s">
        <v>15</v>
      </c>
      <c r="G474" s="15"/>
      <c r="H474" s="15">
        <f>C474*G474</f>
        <v>0</v>
      </c>
      <c r="I474" s="15">
        <f>D474+G474</f>
        <v>0</v>
      </c>
      <c r="J474" s="15">
        <f>E474+H474</f>
        <v>0</v>
      </c>
      <c r="K474" s="3"/>
      <c r="L474" s="3"/>
    </row>
    <row r="475" spans="1:12" x14ac:dyDescent="0.25">
      <c r="A475" s="31" t="s">
        <v>356</v>
      </c>
      <c r="B475" s="12" t="s">
        <v>15</v>
      </c>
      <c r="C475" s="13"/>
      <c r="D475" s="13"/>
      <c r="E475" s="13"/>
      <c r="F475" s="12" t="s">
        <v>15</v>
      </c>
      <c r="G475" s="13"/>
      <c r="H475" s="13"/>
      <c r="I475" s="13"/>
      <c r="J475" s="13"/>
      <c r="K475" s="3"/>
      <c r="L475" s="3"/>
    </row>
    <row r="476" spans="1:12" x14ac:dyDescent="0.25">
      <c r="A476" s="33" t="s">
        <v>357</v>
      </c>
      <c r="B476" s="7" t="s">
        <v>64</v>
      </c>
      <c r="C476" s="15">
        <v>10</v>
      </c>
      <c r="D476" s="15"/>
      <c r="E476" s="15">
        <f>C476*D476</f>
        <v>0</v>
      </c>
      <c r="F476" s="7" t="s">
        <v>15</v>
      </c>
      <c r="G476" s="15"/>
      <c r="H476" s="15">
        <f>C476*G476</f>
        <v>0</v>
      </c>
      <c r="I476" s="15">
        <f>D476+G476</f>
        <v>0</v>
      </c>
      <c r="J476" s="15">
        <f>E476+H476</f>
        <v>0</v>
      </c>
      <c r="K476" s="3"/>
      <c r="L476" s="3"/>
    </row>
    <row r="477" spans="1:12" x14ac:dyDescent="0.25">
      <c r="A477" s="31" t="s">
        <v>358</v>
      </c>
      <c r="B477" s="12" t="s">
        <v>15</v>
      </c>
      <c r="C477" s="13"/>
      <c r="D477" s="13"/>
      <c r="E477" s="13"/>
      <c r="F477" s="12" t="s">
        <v>15</v>
      </c>
      <c r="G477" s="13"/>
      <c r="H477" s="13"/>
      <c r="I477" s="13"/>
      <c r="J477" s="13"/>
      <c r="K477" s="3"/>
      <c r="L477" s="3"/>
    </row>
    <row r="478" spans="1:12" x14ac:dyDescent="0.25">
      <c r="A478" s="33" t="s">
        <v>359</v>
      </c>
      <c r="B478" s="7" t="s">
        <v>64</v>
      </c>
      <c r="C478" s="15">
        <v>10</v>
      </c>
      <c r="D478" s="15"/>
      <c r="E478" s="15">
        <f>C478*D478</f>
        <v>0</v>
      </c>
      <c r="F478" s="7" t="s">
        <v>15</v>
      </c>
      <c r="G478" s="15"/>
      <c r="H478" s="15">
        <f>C478*G478</f>
        <v>0</v>
      </c>
      <c r="I478" s="15">
        <f>D478+G478</f>
        <v>0</v>
      </c>
      <c r="J478" s="15">
        <f>E478+H478</f>
        <v>0</v>
      </c>
      <c r="K478" s="3"/>
      <c r="L478" s="3"/>
    </row>
    <row r="479" spans="1:12" x14ac:dyDescent="0.25">
      <c r="A479" s="34" t="s">
        <v>230</v>
      </c>
      <c r="B479" s="5" t="s">
        <v>15</v>
      </c>
      <c r="C479" s="16"/>
      <c r="D479" s="16"/>
      <c r="E479" s="16">
        <f>SUM(E462:E478)</f>
        <v>0</v>
      </c>
      <c r="F479" s="5" t="s">
        <v>15</v>
      </c>
      <c r="G479" s="16"/>
      <c r="H479" s="16">
        <f>SUM(H462:H478)</f>
        <v>0</v>
      </c>
      <c r="I479" s="16"/>
      <c r="J479" s="16">
        <f>SUM(J462:J478)</f>
        <v>0</v>
      </c>
      <c r="K479" s="3"/>
      <c r="L479" s="3"/>
    </row>
    <row r="480" spans="1:12" x14ac:dyDescent="0.25">
      <c r="A480" s="33" t="s">
        <v>15</v>
      </c>
      <c r="B480" s="7" t="s">
        <v>15</v>
      </c>
      <c r="C480" s="15"/>
      <c r="D480" s="15"/>
      <c r="E480" s="15"/>
      <c r="F480" s="7" t="s">
        <v>15</v>
      </c>
      <c r="G480" s="15"/>
      <c r="H480" s="15"/>
      <c r="I480" s="15"/>
      <c r="J480" s="15"/>
      <c r="K480" s="3"/>
      <c r="L480" s="3"/>
    </row>
    <row r="481" spans="1:12" x14ac:dyDescent="0.25">
      <c r="A481" s="34" t="s">
        <v>231</v>
      </c>
      <c r="B481" s="5" t="s">
        <v>15</v>
      </c>
      <c r="C481" s="16"/>
      <c r="D481" s="16"/>
      <c r="E481" s="16"/>
      <c r="F481" s="5" t="s">
        <v>15</v>
      </c>
      <c r="G481" s="16"/>
      <c r="H481" s="16"/>
      <c r="I481" s="16"/>
      <c r="J481" s="16"/>
      <c r="K481" s="3"/>
      <c r="L481" s="3"/>
    </row>
    <row r="482" spans="1:12" x14ac:dyDescent="0.25">
      <c r="A482" s="31" t="s">
        <v>424</v>
      </c>
      <c r="B482" s="12" t="s">
        <v>15</v>
      </c>
      <c r="C482" s="13"/>
      <c r="D482" s="13"/>
      <c r="E482" s="13"/>
      <c r="F482" s="12" t="s">
        <v>15</v>
      </c>
      <c r="G482" s="13"/>
      <c r="H482" s="13"/>
      <c r="I482" s="13"/>
      <c r="J482" s="13"/>
      <c r="K482" s="3"/>
      <c r="L482" s="3"/>
    </row>
    <row r="483" spans="1:12" x14ac:dyDescent="0.25">
      <c r="A483" s="33" t="s">
        <v>425</v>
      </c>
      <c r="B483" s="7" t="s">
        <v>379</v>
      </c>
      <c r="C483" s="15">
        <v>8</v>
      </c>
      <c r="D483" s="15"/>
      <c r="E483" s="15">
        <f>C483*D483</f>
        <v>0</v>
      </c>
      <c r="F483" s="7" t="s">
        <v>15</v>
      </c>
      <c r="G483" s="15"/>
      <c r="H483" s="15">
        <f>C483*G483</f>
        <v>0</v>
      </c>
      <c r="I483" s="15">
        <f>D483+G483</f>
        <v>0</v>
      </c>
      <c r="J483" s="15">
        <f>E483+H483</f>
        <v>0</v>
      </c>
      <c r="K483" s="3"/>
      <c r="L483" s="3"/>
    </row>
    <row r="484" spans="1:12" x14ac:dyDescent="0.25">
      <c r="A484" s="31" t="s">
        <v>426</v>
      </c>
      <c r="B484" s="12" t="s">
        <v>15</v>
      </c>
      <c r="C484" s="13"/>
      <c r="D484" s="13"/>
      <c r="E484" s="13"/>
      <c r="F484" s="12" t="s">
        <v>15</v>
      </c>
      <c r="G484" s="13"/>
      <c r="H484" s="13"/>
      <c r="I484" s="13"/>
      <c r="J484" s="13"/>
      <c r="K484" s="3"/>
      <c r="L484" s="3"/>
    </row>
    <row r="485" spans="1:12" x14ac:dyDescent="0.25">
      <c r="A485" s="33" t="s">
        <v>427</v>
      </c>
      <c r="B485" s="7" t="s">
        <v>379</v>
      </c>
      <c r="C485" s="15">
        <v>5</v>
      </c>
      <c r="D485" s="15"/>
      <c r="E485" s="15">
        <f>C485*D485</f>
        <v>0</v>
      </c>
      <c r="F485" s="7" t="s">
        <v>15</v>
      </c>
      <c r="G485" s="15"/>
      <c r="H485" s="15">
        <f>C485*G485</f>
        <v>0</v>
      </c>
      <c r="I485" s="15">
        <f t="shared" ref="I485:J490" si="33">D485+G485</f>
        <v>0</v>
      </c>
      <c r="J485" s="15">
        <f t="shared" si="33"/>
        <v>0</v>
      </c>
      <c r="K485" s="3"/>
      <c r="L485" s="3"/>
    </row>
    <row r="486" spans="1:12" ht="24.75" x14ac:dyDescent="0.25">
      <c r="A486" s="33" t="s">
        <v>428</v>
      </c>
      <c r="B486" s="7" t="s">
        <v>379</v>
      </c>
      <c r="C486" s="15">
        <v>3</v>
      </c>
      <c r="D486" s="15"/>
      <c r="E486" s="15">
        <f>C486*D486</f>
        <v>0</v>
      </c>
      <c r="F486" s="7" t="s">
        <v>15</v>
      </c>
      <c r="G486" s="15"/>
      <c r="H486" s="15">
        <f>C486*G486</f>
        <v>0</v>
      </c>
      <c r="I486" s="15">
        <f t="shared" si="33"/>
        <v>0</v>
      </c>
      <c r="J486" s="15">
        <f t="shared" si="33"/>
        <v>0</v>
      </c>
      <c r="K486" s="3"/>
      <c r="L486" s="3"/>
    </row>
    <row r="487" spans="1:12" x14ac:dyDescent="0.25">
      <c r="A487" s="31" t="s">
        <v>400</v>
      </c>
      <c r="B487" s="12" t="s">
        <v>15</v>
      </c>
      <c r="C487" s="13"/>
      <c r="D487" s="13"/>
      <c r="E487" s="13"/>
      <c r="F487" s="12" t="s">
        <v>15</v>
      </c>
      <c r="G487" s="13"/>
      <c r="H487" s="13"/>
      <c r="I487" s="13"/>
      <c r="J487" s="13"/>
      <c r="K487" s="3"/>
      <c r="L487" s="3"/>
    </row>
    <row r="488" spans="1:12" x14ac:dyDescent="0.25">
      <c r="A488" s="33" t="s">
        <v>429</v>
      </c>
      <c r="B488" s="7" t="s">
        <v>355</v>
      </c>
      <c r="C488" s="15">
        <v>250</v>
      </c>
      <c r="D488" s="15"/>
      <c r="E488" s="15">
        <f>C488*D488</f>
        <v>0</v>
      </c>
      <c r="F488" s="7" t="s">
        <v>15</v>
      </c>
      <c r="G488" s="15"/>
      <c r="H488" s="15">
        <f>C488*G488</f>
        <v>0</v>
      </c>
      <c r="I488" s="15">
        <f t="shared" si="33"/>
        <v>0</v>
      </c>
      <c r="J488" s="15">
        <f t="shared" si="33"/>
        <v>0</v>
      </c>
      <c r="K488" s="3"/>
      <c r="L488" s="3"/>
    </row>
    <row r="489" spans="1:12" x14ac:dyDescent="0.25">
      <c r="A489" s="31" t="s">
        <v>400</v>
      </c>
      <c r="B489" s="12" t="s">
        <v>15</v>
      </c>
      <c r="C489" s="13"/>
      <c r="D489" s="13"/>
      <c r="E489" s="13"/>
      <c r="F489" s="12" t="s">
        <v>15</v>
      </c>
      <c r="G489" s="13"/>
      <c r="H489" s="13"/>
      <c r="I489" s="13"/>
      <c r="J489" s="13"/>
      <c r="K489" s="3"/>
      <c r="L489" s="3"/>
    </row>
    <row r="490" spans="1:12" x14ac:dyDescent="0.25">
      <c r="A490" s="33" t="s">
        <v>430</v>
      </c>
      <c r="B490" s="7" t="s">
        <v>355</v>
      </c>
      <c r="C490" s="15">
        <v>10</v>
      </c>
      <c r="D490" s="15"/>
      <c r="E490" s="15">
        <f>C490*D490</f>
        <v>0</v>
      </c>
      <c r="F490" s="7" t="s">
        <v>15</v>
      </c>
      <c r="G490" s="15"/>
      <c r="H490" s="15">
        <f>C490*G490</f>
        <v>0</v>
      </c>
      <c r="I490" s="15">
        <f t="shared" si="33"/>
        <v>0</v>
      </c>
      <c r="J490" s="15">
        <f t="shared" si="33"/>
        <v>0</v>
      </c>
      <c r="K490" s="3"/>
      <c r="L490" s="3"/>
    </row>
    <row r="491" spans="1:12" x14ac:dyDescent="0.25">
      <c r="A491" s="31" t="s">
        <v>431</v>
      </c>
      <c r="B491" s="12" t="s">
        <v>15</v>
      </c>
      <c r="C491" s="13"/>
      <c r="D491" s="13"/>
      <c r="E491" s="13"/>
      <c r="F491" s="12" t="s">
        <v>15</v>
      </c>
      <c r="G491" s="13"/>
      <c r="H491" s="13"/>
      <c r="I491" s="13"/>
      <c r="J491" s="13"/>
      <c r="K491" s="3"/>
      <c r="L491" s="3"/>
    </row>
    <row r="492" spans="1:12" x14ac:dyDescent="0.25">
      <c r="A492" s="33" t="s">
        <v>432</v>
      </c>
      <c r="B492" s="7" t="s">
        <v>355</v>
      </c>
      <c r="C492" s="15">
        <v>50</v>
      </c>
      <c r="D492" s="15"/>
      <c r="E492" s="15">
        <f>C492*D492</f>
        <v>0</v>
      </c>
      <c r="F492" s="7" t="s">
        <v>15</v>
      </c>
      <c r="G492" s="15"/>
      <c r="H492" s="15">
        <f>C492*G492</f>
        <v>0</v>
      </c>
      <c r="I492" s="15">
        <f>D492+G492</f>
        <v>0</v>
      </c>
      <c r="J492" s="15">
        <f>E492+H492</f>
        <v>0</v>
      </c>
      <c r="K492" s="3"/>
      <c r="L492" s="3"/>
    </row>
    <row r="493" spans="1:12" ht="24.75" x14ac:dyDescent="0.25">
      <c r="A493" s="33" t="s">
        <v>433</v>
      </c>
      <c r="B493" s="7" t="s">
        <v>379</v>
      </c>
      <c r="C493" s="15">
        <v>5</v>
      </c>
      <c r="D493" s="15"/>
      <c r="E493" s="15">
        <f>C493*D493</f>
        <v>0</v>
      </c>
      <c r="F493" s="7" t="s">
        <v>15</v>
      </c>
      <c r="G493" s="15"/>
      <c r="H493" s="15">
        <f>C493*G493</f>
        <v>0</v>
      </c>
      <c r="I493" s="15">
        <f>D493+G493</f>
        <v>0</v>
      </c>
      <c r="J493" s="15">
        <f>E493+H493</f>
        <v>0</v>
      </c>
      <c r="K493" s="3"/>
      <c r="L493" s="3"/>
    </row>
    <row r="494" spans="1:12" ht="26.25" x14ac:dyDescent="0.25">
      <c r="A494" s="31" t="s">
        <v>434</v>
      </c>
      <c r="B494" s="12" t="s">
        <v>15</v>
      </c>
      <c r="C494" s="13"/>
      <c r="D494" s="13"/>
      <c r="E494" s="13"/>
      <c r="F494" s="12" t="s">
        <v>15</v>
      </c>
      <c r="G494" s="13"/>
      <c r="H494" s="13"/>
      <c r="I494" s="13"/>
      <c r="J494" s="13"/>
      <c r="K494" s="3"/>
      <c r="L494" s="3"/>
    </row>
    <row r="495" spans="1:12" x14ac:dyDescent="0.25">
      <c r="A495" s="33" t="s">
        <v>435</v>
      </c>
      <c r="B495" s="7" t="s">
        <v>64</v>
      </c>
      <c r="C495" s="15">
        <v>12</v>
      </c>
      <c r="D495" s="15"/>
      <c r="E495" s="15">
        <f>C495*D495</f>
        <v>0</v>
      </c>
      <c r="F495" s="7" t="s">
        <v>15</v>
      </c>
      <c r="G495" s="15"/>
      <c r="H495" s="15">
        <f>C495*G495</f>
        <v>0</v>
      </c>
      <c r="I495" s="15">
        <f>D495+G495</f>
        <v>0</v>
      </c>
      <c r="J495" s="15">
        <f>E495+H495</f>
        <v>0</v>
      </c>
      <c r="K495" s="3"/>
      <c r="L495" s="3"/>
    </row>
    <row r="496" spans="1:12" x14ac:dyDescent="0.25">
      <c r="A496" s="31" t="s">
        <v>436</v>
      </c>
      <c r="B496" s="12" t="s">
        <v>15</v>
      </c>
      <c r="C496" s="13"/>
      <c r="D496" s="13"/>
      <c r="E496" s="13"/>
      <c r="F496" s="12" t="s">
        <v>15</v>
      </c>
      <c r="G496" s="13"/>
      <c r="H496" s="13"/>
      <c r="I496" s="13"/>
      <c r="J496" s="13"/>
      <c r="K496" s="3"/>
      <c r="L496" s="3"/>
    </row>
    <row r="497" spans="1:12" x14ac:dyDescent="0.25">
      <c r="A497" s="33" t="s">
        <v>437</v>
      </c>
      <c r="B497" s="7" t="s">
        <v>64</v>
      </c>
      <c r="C497" s="15">
        <v>80</v>
      </c>
      <c r="D497" s="15"/>
      <c r="E497" s="15">
        <f>C497*D497</f>
        <v>0</v>
      </c>
      <c r="F497" s="7" t="s">
        <v>15</v>
      </c>
      <c r="G497" s="15"/>
      <c r="H497" s="15">
        <f>C497*G497</f>
        <v>0</v>
      </c>
      <c r="I497" s="15">
        <f>D497+G497</f>
        <v>0</v>
      </c>
      <c r="J497" s="15">
        <f>E497+H497</f>
        <v>0</v>
      </c>
      <c r="K497" s="3"/>
      <c r="L497" s="3"/>
    </row>
    <row r="498" spans="1:12" x14ac:dyDescent="0.25">
      <c r="A498" s="33" t="s">
        <v>438</v>
      </c>
      <c r="B498" s="7" t="s">
        <v>64</v>
      </c>
      <c r="C498" s="15">
        <v>10</v>
      </c>
      <c r="D498" s="15"/>
      <c r="E498" s="15">
        <f>C498*D498</f>
        <v>0</v>
      </c>
      <c r="F498" s="7" t="s">
        <v>15</v>
      </c>
      <c r="G498" s="15"/>
      <c r="H498" s="15">
        <f>C498*G498</f>
        <v>0</v>
      </c>
      <c r="I498" s="15">
        <f>D498+G498</f>
        <v>0</v>
      </c>
      <c r="J498" s="15">
        <f>E498+H498</f>
        <v>0</v>
      </c>
      <c r="K498" s="3"/>
      <c r="L498" s="3"/>
    </row>
    <row r="499" spans="1:12" x14ac:dyDescent="0.25">
      <c r="A499" s="31" t="s">
        <v>358</v>
      </c>
      <c r="B499" s="12" t="s">
        <v>15</v>
      </c>
      <c r="C499" s="13"/>
      <c r="D499" s="13"/>
      <c r="E499" s="13"/>
      <c r="F499" s="12" t="s">
        <v>15</v>
      </c>
      <c r="G499" s="13"/>
      <c r="H499" s="13"/>
      <c r="I499" s="13"/>
      <c r="J499" s="13"/>
      <c r="K499" s="3"/>
      <c r="L499" s="3"/>
    </row>
    <row r="500" spans="1:12" x14ac:dyDescent="0.25">
      <c r="A500" s="33" t="s">
        <v>359</v>
      </c>
      <c r="B500" s="7" t="s">
        <v>64</v>
      </c>
      <c r="C500" s="15">
        <v>10</v>
      </c>
      <c r="D500" s="15"/>
      <c r="E500" s="15">
        <f>C500*D500</f>
        <v>0</v>
      </c>
      <c r="F500" s="7" t="s">
        <v>15</v>
      </c>
      <c r="G500" s="15"/>
      <c r="H500" s="15">
        <f>C500*G500</f>
        <v>0</v>
      </c>
      <c r="I500" s="15">
        <f>D500+G500</f>
        <v>0</v>
      </c>
      <c r="J500" s="15">
        <f>E500+H500</f>
        <v>0</v>
      </c>
      <c r="K500" s="3"/>
      <c r="L500" s="3"/>
    </row>
    <row r="501" spans="1:12" x14ac:dyDescent="0.25">
      <c r="A501" s="34" t="s">
        <v>294</v>
      </c>
      <c r="B501" s="5" t="s">
        <v>15</v>
      </c>
      <c r="C501" s="16"/>
      <c r="D501" s="16"/>
      <c r="E501" s="16">
        <f>SUM(E482:E500)</f>
        <v>0</v>
      </c>
      <c r="F501" s="5" t="s">
        <v>15</v>
      </c>
      <c r="G501" s="16"/>
      <c r="H501" s="16">
        <f>SUM(H482:H500)</f>
        <v>0</v>
      </c>
      <c r="I501" s="16"/>
      <c r="J501" s="16">
        <f>SUM(J482:J500)</f>
        <v>0</v>
      </c>
      <c r="K501" s="3"/>
      <c r="L501" s="3"/>
    </row>
    <row r="502" spans="1:12" x14ac:dyDescent="0.25">
      <c r="A502" s="33" t="s">
        <v>15</v>
      </c>
      <c r="B502" s="7" t="s">
        <v>15</v>
      </c>
      <c r="C502" s="15"/>
      <c r="D502" s="15"/>
      <c r="E502" s="15"/>
      <c r="F502" s="7" t="s">
        <v>15</v>
      </c>
      <c r="G502" s="15"/>
      <c r="H502" s="15"/>
      <c r="I502" s="15"/>
      <c r="J502" s="15"/>
      <c r="K502" s="3"/>
      <c r="L502" s="3"/>
    </row>
    <row r="503" spans="1:12" x14ac:dyDescent="0.25">
      <c r="A503" s="34" t="s">
        <v>295</v>
      </c>
      <c r="B503" s="5" t="s">
        <v>15</v>
      </c>
      <c r="C503" s="16"/>
      <c r="D503" s="16"/>
      <c r="E503" s="16"/>
      <c r="F503" s="5" t="s">
        <v>15</v>
      </c>
      <c r="G503" s="16"/>
      <c r="H503" s="16"/>
      <c r="I503" s="16"/>
      <c r="J503" s="16"/>
      <c r="K503" s="3"/>
      <c r="L503" s="3"/>
    </row>
    <row r="504" spans="1:12" ht="24.75" x14ac:dyDescent="0.25">
      <c r="A504" s="33" t="s">
        <v>439</v>
      </c>
      <c r="B504" s="7" t="s">
        <v>64</v>
      </c>
      <c r="C504" s="15">
        <v>1</v>
      </c>
      <c r="D504" s="15"/>
      <c r="E504" s="15">
        <f>C504*D504</f>
        <v>0</v>
      </c>
      <c r="F504" s="7" t="s">
        <v>15</v>
      </c>
      <c r="G504" s="15"/>
      <c r="H504" s="15">
        <f>C504*G504</f>
        <v>0</v>
      </c>
      <c r="I504" s="15">
        <f t="shared" ref="I504:J507" si="34">D504+G504</f>
        <v>0</v>
      </c>
      <c r="J504" s="15">
        <f t="shared" si="34"/>
        <v>0</v>
      </c>
      <c r="K504" s="3"/>
      <c r="L504" s="3"/>
    </row>
    <row r="505" spans="1:12" ht="24.75" x14ac:dyDescent="0.25">
      <c r="A505" s="33" t="s">
        <v>440</v>
      </c>
      <c r="B505" s="7" t="s">
        <v>64</v>
      </c>
      <c r="C505" s="15">
        <v>1</v>
      </c>
      <c r="D505" s="15"/>
      <c r="E505" s="15">
        <f>C505*D505</f>
        <v>0</v>
      </c>
      <c r="F505" s="7" t="s">
        <v>15</v>
      </c>
      <c r="G505" s="15"/>
      <c r="H505" s="15">
        <f>C505*G505</f>
        <v>0</v>
      </c>
      <c r="I505" s="15">
        <f t="shared" si="34"/>
        <v>0</v>
      </c>
      <c r="J505" s="15">
        <f t="shared" si="34"/>
        <v>0</v>
      </c>
      <c r="K505" s="3"/>
      <c r="L505" s="3"/>
    </row>
    <row r="506" spans="1:12" x14ac:dyDescent="0.25">
      <c r="A506" s="31" t="s">
        <v>371</v>
      </c>
      <c r="B506" s="12" t="s">
        <v>15</v>
      </c>
      <c r="C506" s="13"/>
      <c r="D506" s="13"/>
      <c r="E506" s="13"/>
      <c r="F506" s="12" t="s">
        <v>15</v>
      </c>
      <c r="G506" s="13"/>
      <c r="H506" s="13"/>
      <c r="I506" s="13"/>
      <c r="J506" s="13"/>
      <c r="K506" s="3"/>
      <c r="L506" s="3"/>
    </row>
    <row r="507" spans="1:12" x14ac:dyDescent="0.25">
      <c r="A507" s="33" t="s">
        <v>441</v>
      </c>
      <c r="B507" s="7" t="s">
        <v>355</v>
      </c>
      <c r="C507" s="15">
        <v>850</v>
      </c>
      <c r="D507" s="15"/>
      <c r="E507" s="15">
        <f>C507*D507</f>
        <v>0</v>
      </c>
      <c r="F507" s="7" t="s">
        <v>15</v>
      </c>
      <c r="G507" s="15"/>
      <c r="H507" s="15">
        <f>C507*G507</f>
        <v>0</v>
      </c>
      <c r="I507" s="15">
        <f t="shared" si="34"/>
        <v>0</v>
      </c>
      <c r="J507" s="15">
        <f t="shared" si="34"/>
        <v>0</v>
      </c>
      <c r="K507" s="3"/>
      <c r="L507" s="3"/>
    </row>
    <row r="508" spans="1:12" x14ac:dyDescent="0.25">
      <c r="A508" s="31" t="s">
        <v>442</v>
      </c>
      <c r="B508" s="12" t="s">
        <v>15</v>
      </c>
      <c r="C508" s="13"/>
      <c r="D508" s="13"/>
      <c r="E508" s="13"/>
      <c r="F508" s="12" t="s">
        <v>15</v>
      </c>
      <c r="G508" s="13"/>
      <c r="H508" s="13"/>
      <c r="I508" s="13"/>
      <c r="J508" s="13"/>
      <c r="K508" s="3"/>
      <c r="L508" s="3"/>
    </row>
    <row r="509" spans="1:12" x14ac:dyDescent="0.25">
      <c r="A509" s="33" t="s">
        <v>443</v>
      </c>
      <c r="B509" s="7" t="s">
        <v>355</v>
      </c>
      <c r="C509" s="15">
        <v>840</v>
      </c>
      <c r="D509" s="15"/>
      <c r="E509" s="15">
        <f>C509*D509</f>
        <v>0</v>
      </c>
      <c r="F509" s="7" t="s">
        <v>15</v>
      </c>
      <c r="G509" s="15"/>
      <c r="H509" s="15">
        <f>C509*G509</f>
        <v>0</v>
      </c>
      <c r="I509" s="15">
        <f>D509+G509</f>
        <v>0</v>
      </c>
      <c r="J509" s="15">
        <f>E509+H509</f>
        <v>0</v>
      </c>
      <c r="K509" s="3"/>
      <c r="L509" s="3"/>
    </row>
    <row r="510" spans="1:12" x14ac:dyDescent="0.25">
      <c r="A510" s="31" t="s">
        <v>444</v>
      </c>
      <c r="B510" s="12" t="s">
        <v>15</v>
      </c>
      <c r="C510" s="13"/>
      <c r="D510" s="13"/>
      <c r="E510" s="13"/>
      <c r="F510" s="12" t="s">
        <v>15</v>
      </c>
      <c r="G510" s="13"/>
      <c r="H510" s="13"/>
      <c r="I510" s="13"/>
      <c r="J510" s="13"/>
      <c r="K510" s="3"/>
      <c r="L510" s="3"/>
    </row>
    <row r="511" spans="1:12" x14ac:dyDescent="0.25">
      <c r="A511" s="33" t="s">
        <v>445</v>
      </c>
      <c r="B511" s="7" t="s">
        <v>355</v>
      </c>
      <c r="C511" s="15">
        <v>210</v>
      </c>
      <c r="D511" s="15"/>
      <c r="E511" s="15">
        <f>C511*D511</f>
        <v>0</v>
      </c>
      <c r="F511" s="7" t="s">
        <v>15</v>
      </c>
      <c r="G511" s="15"/>
      <c r="H511" s="15">
        <f>C511*G511</f>
        <v>0</v>
      </c>
      <c r="I511" s="15">
        <f>D511+G511</f>
        <v>0</v>
      </c>
      <c r="J511" s="15">
        <f>E511+H511</f>
        <v>0</v>
      </c>
      <c r="K511" s="3"/>
      <c r="L511" s="3"/>
    </row>
    <row r="512" spans="1:12" x14ac:dyDescent="0.25">
      <c r="A512" s="31" t="s">
        <v>422</v>
      </c>
      <c r="B512" s="12" t="s">
        <v>15</v>
      </c>
      <c r="C512" s="13"/>
      <c r="D512" s="13"/>
      <c r="E512" s="13"/>
      <c r="F512" s="12" t="s">
        <v>15</v>
      </c>
      <c r="G512" s="13"/>
      <c r="H512" s="13"/>
      <c r="I512" s="13"/>
      <c r="J512" s="13"/>
      <c r="K512" s="3"/>
      <c r="L512" s="3"/>
    </row>
    <row r="513" spans="1:12" x14ac:dyDescent="0.25">
      <c r="A513" s="33" t="s">
        <v>446</v>
      </c>
      <c r="B513" s="7" t="s">
        <v>355</v>
      </c>
      <c r="C513" s="15">
        <v>10</v>
      </c>
      <c r="D513" s="15"/>
      <c r="E513" s="15">
        <f>C513*D513</f>
        <v>0</v>
      </c>
      <c r="F513" s="7" t="s">
        <v>15</v>
      </c>
      <c r="G513" s="15"/>
      <c r="H513" s="15">
        <f>C513*G513</f>
        <v>0</v>
      </c>
      <c r="I513" s="15">
        <f>D513+G513</f>
        <v>0</v>
      </c>
      <c r="J513" s="15">
        <f>E513+H513</f>
        <v>0</v>
      </c>
      <c r="K513" s="3"/>
      <c r="L513" s="3"/>
    </row>
    <row r="514" spans="1:12" x14ac:dyDescent="0.25">
      <c r="A514" s="31" t="s">
        <v>447</v>
      </c>
      <c r="B514" s="12" t="s">
        <v>15</v>
      </c>
      <c r="C514" s="13"/>
      <c r="D514" s="13"/>
      <c r="E514" s="13"/>
      <c r="F514" s="12" t="s">
        <v>15</v>
      </c>
      <c r="G514" s="13"/>
      <c r="H514" s="13"/>
      <c r="I514" s="13"/>
      <c r="J514" s="13"/>
      <c r="K514" s="3"/>
      <c r="L514" s="3"/>
    </row>
    <row r="515" spans="1:12" x14ac:dyDescent="0.25">
      <c r="A515" s="33" t="s">
        <v>448</v>
      </c>
      <c r="B515" s="7" t="s">
        <v>355</v>
      </c>
      <c r="C515" s="15">
        <v>20</v>
      </c>
      <c r="D515" s="15"/>
      <c r="E515" s="15">
        <f>C515*D515</f>
        <v>0</v>
      </c>
      <c r="F515" s="7" t="s">
        <v>15</v>
      </c>
      <c r="G515" s="15"/>
      <c r="H515" s="15">
        <f>C515*G515</f>
        <v>0</v>
      </c>
      <c r="I515" s="15">
        <f>D515+G515</f>
        <v>0</v>
      </c>
      <c r="J515" s="15">
        <f>E515+H515</f>
        <v>0</v>
      </c>
      <c r="K515" s="3"/>
      <c r="L515" s="3"/>
    </row>
    <row r="516" spans="1:12" x14ac:dyDescent="0.25">
      <c r="A516" s="31" t="s">
        <v>431</v>
      </c>
      <c r="B516" s="12" t="s">
        <v>15</v>
      </c>
      <c r="C516" s="13"/>
      <c r="D516" s="13"/>
      <c r="E516" s="13"/>
      <c r="F516" s="12" t="s">
        <v>15</v>
      </c>
      <c r="G516" s="13"/>
      <c r="H516" s="13"/>
      <c r="I516" s="13"/>
      <c r="J516" s="13"/>
      <c r="K516" s="3"/>
      <c r="L516" s="3"/>
    </row>
    <row r="517" spans="1:12" x14ac:dyDescent="0.25">
      <c r="A517" s="33" t="s">
        <v>449</v>
      </c>
      <c r="B517" s="7" t="s">
        <v>355</v>
      </c>
      <c r="C517" s="15">
        <v>40</v>
      </c>
      <c r="D517" s="15"/>
      <c r="E517" s="15">
        <f>C517*D517</f>
        <v>0</v>
      </c>
      <c r="F517" s="7" t="s">
        <v>15</v>
      </c>
      <c r="G517" s="15"/>
      <c r="H517" s="15">
        <f>C517*G517</f>
        <v>0</v>
      </c>
      <c r="I517" s="15">
        <f>D517+G517</f>
        <v>0</v>
      </c>
      <c r="J517" s="15">
        <f>E517+H517</f>
        <v>0</v>
      </c>
      <c r="K517" s="3"/>
      <c r="L517" s="3"/>
    </row>
    <row r="518" spans="1:12" x14ac:dyDescent="0.25">
      <c r="A518" s="33" t="s">
        <v>438</v>
      </c>
      <c r="B518" s="7" t="s">
        <v>64</v>
      </c>
      <c r="C518" s="15">
        <v>10</v>
      </c>
      <c r="D518" s="15"/>
      <c r="E518" s="15">
        <f>C518*D518</f>
        <v>0</v>
      </c>
      <c r="F518" s="7" t="s">
        <v>15</v>
      </c>
      <c r="G518" s="15"/>
      <c r="H518" s="15">
        <f>C518*G518</f>
        <v>0</v>
      </c>
      <c r="I518" s="15">
        <f>D518+G518</f>
        <v>0</v>
      </c>
      <c r="J518" s="15">
        <f>E518+H518</f>
        <v>0</v>
      </c>
      <c r="K518" s="3"/>
      <c r="L518" s="3"/>
    </row>
    <row r="519" spans="1:12" x14ac:dyDescent="0.25">
      <c r="A519" s="31" t="s">
        <v>358</v>
      </c>
      <c r="B519" s="12" t="s">
        <v>15</v>
      </c>
      <c r="C519" s="13"/>
      <c r="D519" s="13"/>
      <c r="E519" s="13"/>
      <c r="F519" s="12" t="s">
        <v>15</v>
      </c>
      <c r="G519" s="13"/>
      <c r="H519" s="13"/>
      <c r="I519" s="13"/>
      <c r="J519" s="13"/>
      <c r="K519" s="3"/>
      <c r="L519" s="3"/>
    </row>
    <row r="520" spans="1:12" x14ac:dyDescent="0.25">
      <c r="A520" s="33" t="s">
        <v>359</v>
      </c>
      <c r="B520" s="7" t="s">
        <v>64</v>
      </c>
      <c r="C520" s="15">
        <v>10</v>
      </c>
      <c r="D520" s="15"/>
      <c r="E520" s="15">
        <f>C520*D520</f>
        <v>0</v>
      </c>
      <c r="F520" s="7" t="s">
        <v>15</v>
      </c>
      <c r="G520" s="15"/>
      <c r="H520" s="15">
        <f>C520*G520</f>
        <v>0</v>
      </c>
      <c r="I520" s="15">
        <f t="shared" ref="I520:I526" si="35">D520+G520</f>
        <v>0</v>
      </c>
      <c r="J520" s="15">
        <f t="shared" ref="J520:J526" si="36">E520+H520</f>
        <v>0</v>
      </c>
      <c r="K520" s="3"/>
      <c r="L520" s="3"/>
    </row>
    <row r="521" spans="1:12" x14ac:dyDescent="0.25">
      <c r="A521" s="33" t="s">
        <v>15</v>
      </c>
      <c r="B521" s="7" t="s">
        <v>15</v>
      </c>
      <c r="C521" s="15"/>
      <c r="D521" s="15"/>
      <c r="E521" s="15"/>
      <c r="F521" s="7" t="s">
        <v>15</v>
      </c>
      <c r="G521" s="15"/>
      <c r="H521" s="15"/>
      <c r="I521" s="15"/>
      <c r="J521" s="15"/>
      <c r="K521" s="3"/>
      <c r="L521" s="3"/>
    </row>
    <row r="522" spans="1:12" x14ac:dyDescent="0.25">
      <c r="A522" s="33" t="s">
        <v>450</v>
      </c>
      <c r="B522" s="7" t="s">
        <v>379</v>
      </c>
      <c r="C522" s="15">
        <v>5</v>
      </c>
      <c r="D522" s="15"/>
      <c r="E522" s="15">
        <f>C522*D522</f>
        <v>0</v>
      </c>
      <c r="F522" s="7" t="s">
        <v>15</v>
      </c>
      <c r="G522" s="15"/>
      <c r="H522" s="15">
        <f>C522*G522</f>
        <v>0</v>
      </c>
      <c r="I522" s="15">
        <f t="shared" si="35"/>
        <v>0</v>
      </c>
      <c r="J522" s="15">
        <f t="shared" si="36"/>
        <v>0</v>
      </c>
      <c r="K522" s="3"/>
      <c r="L522" s="3"/>
    </row>
    <row r="523" spans="1:12" x14ac:dyDescent="0.25">
      <c r="A523" s="33" t="s">
        <v>451</v>
      </c>
      <c r="B523" s="7" t="s">
        <v>379</v>
      </c>
      <c r="C523" s="15">
        <v>10</v>
      </c>
      <c r="D523" s="15"/>
      <c r="E523" s="15">
        <f>C523*D523</f>
        <v>0</v>
      </c>
      <c r="F523" s="7" t="s">
        <v>15</v>
      </c>
      <c r="G523" s="15"/>
      <c r="H523" s="15">
        <f>C523*G523</f>
        <v>0</v>
      </c>
      <c r="I523" s="15">
        <f t="shared" si="35"/>
        <v>0</v>
      </c>
      <c r="J523" s="15">
        <f t="shared" si="36"/>
        <v>0</v>
      </c>
      <c r="K523" s="3"/>
      <c r="L523" s="3"/>
    </row>
    <row r="524" spans="1:12" ht="24.75" x14ac:dyDescent="0.25">
      <c r="A524" s="33" t="s">
        <v>452</v>
      </c>
      <c r="B524" s="7" t="s">
        <v>453</v>
      </c>
      <c r="C524" s="15">
        <v>1</v>
      </c>
      <c r="D524" s="15"/>
      <c r="E524" s="15">
        <f>C524*D524</f>
        <v>0</v>
      </c>
      <c r="F524" s="7" t="s">
        <v>15</v>
      </c>
      <c r="G524" s="15"/>
      <c r="H524" s="15">
        <f>C524*G524</f>
        <v>0</v>
      </c>
      <c r="I524" s="15">
        <f t="shared" si="35"/>
        <v>0</v>
      </c>
      <c r="J524" s="15">
        <f t="shared" si="36"/>
        <v>0</v>
      </c>
      <c r="K524" s="3"/>
      <c r="L524" s="3"/>
    </row>
    <row r="525" spans="1:12" ht="24.75" x14ac:dyDescent="0.25">
      <c r="A525" s="33" t="s">
        <v>454</v>
      </c>
      <c r="B525" s="7" t="s">
        <v>379</v>
      </c>
      <c r="C525" s="15">
        <v>10</v>
      </c>
      <c r="D525" s="15"/>
      <c r="E525" s="15">
        <f>C525*D525</f>
        <v>0</v>
      </c>
      <c r="F525" s="7" t="s">
        <v>15</v>
      </c>
      <c r="G525" s="15"/>
      <c r="H525" s="15">
        <f>C525*G525</f>
        <v>0</v>
      </c>
      <c r="I525" s="15">
        <f t="shared" si="35"/>
        <v>0</v>
      </c>
      <c r="J525" s="15">
        <f t="shared" si="36"/>
        <v>0</v>
      </c>
      <c r="K525" s="3"/>
      <c r="L525" s="3"/>
    </row>
    <row r="526" spans="1:12" ht="48.75" x14ac:dyDescent="0.25">
      <c r="A526" s="33" t="s">
        <v>455</v>
      </c>
      <c r="B526" s="7" t="s">
        <v>379</v>
      </c>
      <c r="C526" s="15">
        <v>12</v>
      </c>
      <c r="D526" s="15"/>
      <c r="E526" s="15">
        <f>C526*D526</f>
        <v>0</v>
      </c>
      <c r="F526" s="7" t="s">
        <v>15</v>
      </c>
      <c r="G526" s="15"/>
      <c r="H526" s="15">
        <f>C526*G526</f>
        <v>0</v>
      </c>
      <c r="I526" s="15">
        <f t="shared" si="35"/>
        <v>0</v>
      </c>
      <c r="J526" s="15">
        <f t="shared" si="36"/>
        <v>0</v>
      </c>
      <c r="K526" s="3"/>
      <c r="L526" s="3"/>
    </row>
    <row r="527" spans="1:12" x14ac:dyDescent="0.25">
      <c r="A527" s="33" t="s">
        <v>15</v>
      </c>
      <c r="B527" s="7" t="s">
        <v>15</v>
      </c>
      <c r="C527" s="15"/>
      <c r="D527" s="15"/>
      <c r="E527" s="15"/>
      <c r="F527" s="7" t="s">
        <v>15</v>
      </c>
      <c r="G527" s="15"/>
      <c r="H527" s="15"/>
      <c r="I527" s="15"/>
      <c r="J527" s="15"/>
      <c r="K527" s="3"/>
      <c r="L527" s="3"/>
    </row>
    <row r="528" spans="1:12" x14ac:dyDescent="0.25">
      <c r="A528" s="33" t="s">
        <v>456</v>
      </c>
      <c r="B528" s="7" t="s">
        <v>15</v>
      </c>
      <c r="C528" s="15"/>
      <c r="D528" s="15"/>
      <c r="E528" s="15"/>
      <c r="F528" s="7" t="s">
        <v>15</v>
      </c>
      <c r="G528" s="15"/>
      <c r="H528" s="15"/>
      <c r="I528" s="15"/>
      <c r="J528" s="15"/>
      <c r="K528" s="3"/>
      <c r="L528" s="3"/>
    </row>
    <row r="529" spans="1:12" ht="36.75" x14ac:dyDescent="0.25">
      <c r="A529" s="33" t="s">
        <v>457</v>
      </c>
      <c r="B529" s="7" t="s">
        <v>15</v>
      </c>
      <c r="C529" s="15"/>
      <c r="D529" s="15"/>
      <c r="E529" s="15"/>
      <c r="F529" s="7" t="s">
        <v>15</v>
      </c>
      <c r="G529" s="15"/>
      <c r="H529" s="15"/>
      <c r="I529" s="15"/>
      <c r="J529" s="15"/>
      <c r="K529" s="3"/>
      <c r="L529" s="3"/>
    </row>
    <row r="530" spans="1:12" x14ac:dyDescent="0.25">
      <c r="A530" s="33" t="s">
        <v>15</v>
      </c>
      <c r="B530" s="7" t="s">
        <v>15</v>
      </c>
      <c r="C530" s="15"/>
      <c r="D530" s="15"/>
      <c r="E530" s="15"/>
      <c r="F530" s="7" t="s">
        <v>15</v>
      </c>
      <c r="G530" s="15"/>
      <c r="H530" s="15"/>
      <c r="I530" s="15"/>
      <c r="J530" s="15"/>
      <c r="K530" s="3"/>
      <c r="L530" s="3"/>
    </row>
    <row r="531" spans="1:12" x14ac:dyDescent="0.25">
      <c r="A531" s="34" t="s">
        <v>347</v>
      </c>
      <c r="B531" s="5" t="s">
        <v>15</v>
      </c>
      <c r="C531" s="16"/>
      <c r="D531" s="16"/>
      <c r="E531" s="16">
        <f>SUM(E504:E530)</f>
        <v>0</v>
      </c>
      <c r="F531" s="5" t="s">
        <v>15</v>
      </c>
      <c r="G531" s="16"/>
      <c r="H531" s="16">
        <f>SUM(H504:H530)</f>
        <v>0</v>
      </c>
      <c r="I531" s="16"/>
      <c r="J531" s="16">
        <f>SUM(J504:J530)</f>
        <v>0</v>
      </c>
      <c r="K531" s="3"/>
      <c r="L531" s="3"/>
    </row>
    <row r="532" spans="1:12" x14ac:dyDescent="0.25">
      <c r="A532" s="33" t="s">
        <v>15</v>
      </c>
      <c r="B532" s="7" t="s">
        <v>15</v>
      </c>
      <c r="C532" s="15"/>
      <c r="D532" s="15"/>
      <c r="E532" s="15"/>
      <c r="F532" s="7" t="s">
        <v>15</v>
      </c>
      <c r="G532" s="15"/>
      <c r="H532" s="15"/>
      <c r="I532" s="15"/>
      <c r="J532" s="15"/>
      <c r="K532" s="3"/>
      <c r="L532" s="3"/>
    </row>
    <row r="533" spans="1:12" x14ac:dyDescent="0.25">
      <c r="A533" s="34" t="s">
        <v>458</v>
      </c>
      <c r="B533" s="5" t="s">
        <v>15</v>
      </c>
      <c r="C533" s="16"/>
      <c r="D533" s="16"/>
      <c r="E533" s="16"/>
      <c r="F533" s="5" t="s">
        <v>15</v>
      </c>
      <c r="G533" s="16"/>
      <c r="H533" s="16"/>
      <c r="I533" s="16"/>
      <c r="J533" s="16"/>
      <c r="K533" s="3"/>
      <c r="L533" s="3"/>
    </row>
    <row r="534" spans="1:12" x14ac:dyDescent="0.25">
      <c r="A534" s="31" t="s">
        <v>356</v>
      </c>
      <c r="B534" s="12" t="s">
        <v>15</v>
      </c>
      <c r="C534" s="13"/>
      <c r="D534" s="13"/>
      <c r="E534" s="13"/>
      <c r="F534" s="12" t="s">
        <v>15</v>
      </c>
      <c r="G534" s="13"/>
      <c r="H534" s="13"/>
      <c r="I534" s="13"/>
      <c r="J534" s="13"/>
      <c r="K534" s="3"/>
      <c r="L534" s="3"/>
    </row>
    <row r="535" spans="1:12" x14ac:dyDescent="0.25">
      <c r="A535" s="33" t="s">
        <v>459</v>
      </c>
      <c r="B535" s="7" t="s">
        <v>64</v>
      </c>
      <c r="C535" s="15">
        <v>80</v>
      </c>
      <c r="D535" s="15"/>
      <c r="E535" s="15">
        <f>C535*D535</f>
        <v>0</v>
      </c>
      <c r="F535" s="7" t="s">
        <v>15</v>
      </c>
      <c r="G535" s="15"/>
      <c r="H535" s="15">
        <f>C535*G535</f>
        <v>0</v>
      </c>
      <c r="I535" s="15">
        <f>D535+G535</f>
        <v>0</v>
      </c>
      <c r="J535" s="15">
        <f>E535+H535</f>
        <v>0</v>
      </c>
      <c r="K535" s="3"/>
      <c r="L535" s="3"/>
    </row>
    <row r="536" spans="1:12" x14ac:dyDescent="0.25">
      <c r="A536" s="33" t="s">
        <v>460</v>
      </c>
      <c r="B536" s="7" t="s">
        <v>64</v>
      </c>
      <c r="C536" s="15">
        <v>5</v>
      </c>
      <c r="D536" s="15"/>
      <c r="E536" s="15">
        <f>C536*D536</f>
        <v>0</v>
      </c>
      <c r="F536" s="7" t="s">
        <v>15</v>
      </c>
      <c r="G536" s="15"/>
      <c r="H536" s="15">
        <f>C536*G536</f>
        <v>0</v>
      </c>
      <c r="I536" s="15">
        <f>D536+G536</f>
        <v>0</v>
      </c>
      <c r="J536" s="15">
        <f>E536+H536</f>
        <v>0</v>
      </c>
      <c r="K536" s="3"/>
      <c r="L536" s="3"/>
    </row>
    <row r="537" spans="1:12" x14ac:dyDescent="0.25">
      <c r="A537" s="31" t="s">
        <v>461</v>
      </c>
      <c r="B537" s="12" t="s">
        <v>15</v>
      </c>
      <c r="C537" s="13"/>
      <c r="D537" s="13"/>
      <c r="E537" s="13"/>
      <c r="F537" s="12" t="s">
        <v>15</v>
      </c>
      <c r="G537" s="13"/>
      <c r="H537" s="13"/>
      <c r="I537" s="13"/>
      <c r="J537" s="13"/>
      <c r="K537" s="3"/>
      <c r="L537" s="3"/>
    </row>
    <row r="538" spans="1:12" x14ac:dyDescent="0.25">
      <c r="A538" s="33" t="s">
        <v>462</v>
      </c>
      <c r="B538" s="7" t="s">
        <v>64</v>
      </c>
      <c r="C538" s="15">
        <v>8</v>
      </c>
      <c r="D538" s="15"/>
      <c r="E538" s="15">
        <f>C538*D538</f>
        <v>0</v>
      </c>
      <c r="F538" s="7" t="s">
        <v>15</v>
      </c>
      <c r="G538" s="15"/>
      <c r="H538" s="15">
        <f>C538*G538</f>
        <v>0</v>
      </c>
      <c r="I538" s="15">
        <f>D538+G538</f>
        <v>0</v>
      </c>
      <c r="J538" s="15">
        <f>E538+H538</f>
        <v>0</v>
      </c>
      <c r="K538" s="3"/>
      <c r="L538" s="3"/>
    </row>
    <row r="539" spans="1:12" x14ac:dyDescent="0.25">
      <c r="A539" s="31" t="s">
        <v>463</v>
      </c>
      <c r="B539" s="12" t="s">
        <v>15</v>
      </c>
      <c r="C539" s="13"/>
      <c r="D539" s="13"/>
      <c r="E539" s="13"/>
      <c r="F539" s="12" t="s">
        <v>15</v>
      </c>
      <c r="G539" s="13"/>
      <c r="H539" s="13"/>
      <c r="I539" s="13"/>
      <c r="J539" s="13"/>
      <c r="K539" s="3"/>
      <c r="L539" s="3"/>
    </row>
    <row r="540" spans="1:12" x14ac:dyDescent="0.25">
      <c r="A540" s="33" t="s">
        <v>464</v>
      </c>
      <c r="B540" s="7" t="s">
        <v>355</v>
      </c>
      <c r="C540" s="15">
        <v>6</v>
      </c>
      <c r="D540" s="15"/>
      <c r="E540" s="15">
        <f>C540*D540</f>
        <v>0</v>
      </c>
      <c r="F540" s="7" t="s">
        <v>15</v>
      </c>
      <c r="G540" s="15"/>
      <c r="H540" s="15">
        <f>C540*G540</f>
        <v>0</v>
      </c>
      <c r="I540" s="15">
        <f>D540+G540</f>
        <v>0</v>
      </c>
      <c r="J540" s="15">
        <f>E540+H540</f>
        <v>0</v>
      </c>
      <c r="K540" s="3"/>
      <c r="L540" s="3"/>
    </row>
    <row r="541" spans="1:12" x14ac:dyDescent="0.25">
      <c r="A541" s="31" t="s">
        <v>465</v>
      </c>
      <c r="B541" s="12" t="s">
        <v>15</v>
      </c>
      <c r="C541" s="13"/>
      <c r="D541" s="13"/>
      <c r="E541" s="13"/>
      <c r="F541" s="12" t="s">
        <v>15</v>
      </c>
      <c r="G541" s="13"/>
      <c r="H541" s="13"/>
      <c r="I541" s="13"/>
      <c r="J541" s="13"/>
      <c r="K541" s="3"/>
      <c r="L541" s="3"/>
    </row>
    <row r="542" spans="1:12" ht="36.75" x14ac:dyDescent="0.25">
      <c r="A542" s="33" t="s">
        <v>466</v>
      </c>
      <c r="B542" s="7" t="s">
        <v>355</v>
      </c>
      <c r="C542" s="15">
        <v>385</v>
      </c>
      <c r="D542" s="15"/>
      <c r="E542" s="15">
        <f>C542*D542</f>
        <v>0</v>
      </c>
      <c r="F542" s="7" t="s">
        <v>15</v>
      </c>
      <c r="G542" s="15"/>
      <c r="H542" s="15">
        <f>C542*G542</f>
        <v>0</v>
      </c>
      <c r="I542" s="15">
        <f t="shared" ref="I542:I551" si="37">D542+G542</f>
        <v>0</v>
      </c>
      <c r="J542" s="15">
        <f t="shared" ref="J542:J551" si="38">E542+H542</f>
        <v>0</v>
      </c>
      <c r="K542" s="3"/>
      <c r="L542" s="3"/>
    </row>
    <row r="543" spans="1:12" ht="36.75" x14ac:dyDescent="0.25">
      <c r="A543" s="33" t="s">
        <v>467</v>
      </c>
      <c r="B543" s="7" t="s">
        <v>355</v>
      </c>
      <c r="C543" s="15">
        <v>30</v>
      </c>
      <c r="D543" s="15"/>
      <c r="E543" s="15">
        <f>C543*D543</f>
        <v>0</v>
      </c>
      <c r="F543" s="7" t="s">
        <v>15</v>
      </c>
      <c r="G543" s="15"/>
      <c r="H543" s="15">
        <f>C543*G543</f>
        <v>0</v>
      </c>
      <c r="I543" s="15">
        <f t="shared" si="37"/>
        <v>0</v>
      </c>
      <c r="J543" s="15">
        <f t="shared" si="38"/>
        <v>0</v>
      </c>
      <c r="K543" s="3"/>
      <c r="L543" s="3"/>
    </row>
    <row r="544" spans="1:12" ht="36.75" x14ac:dyDescent="0.25">
      <c r="A544" s="33" t="s">
        <v>468</v>
      </c>
      <c r="B544" s="7" t="s">
        <v>355</v>
      </c>
      <c r="C544" s="15">
        <v>50</v>
      </c>
      <c r="D544" s="15"/>
      <c r="E544" s="15">
        <f>C544*D544</f>
        <v>0</v>
      </c>
      <c r="F544" s="7" t="s">
        <v>15</v>
      </c>
      <c r="G544" s="15"/>
      <c r="H544" s="15">
        <f>C544*G544</f>
        <v>0</v>
      </c>
      <c r="I544" s="15">
        <f t="shared" si="37"/>
        <v>0</v>
      </c>
      <c r="J544" s="15">
        <f t="shared" si="38"/>
        <v>0</v>
      </c>
      <c r="K544" s="3"/>
      <c r="L544" s="3"/>
    </row>
    <row r="545" spans="1:12" ht="36.75" x14ac:dyDescent="0.25">
      <c r="A545" s="33" t="s">
        <v>469</v>
      </c>
      <c r="B545" s="7" t="s">
        <v>355</v>
      </c>
      <c r="C545" s="15">
        <v>20</v>
      </c>
      <c r="D545" s="15"/>
      <c r="E545" s="15">
        <f>C545*D545</f>
        <v>0</v>
      </c>
      <c r="F545" s="7" t="s">
        <v>15</v>
      </c>
      <c r="G545" s="15"/>
      <c r="H545" s="15">
        <f>C545*G545</f>
        <v>0</v>
      </c>
      <c r="I545" s="15">
        <f t="shared" si="37"/>
        <v>0</v>
      </c>
      <c r="J545" s="15">
        <f t="shared" si="38"/>
        <v>0</v>
      </c>
      <c r="K545" s="3"/>
      <c r="L545" s="3"/>
    </row>
    <row r="546" spans="1:12" x14ac:dyDescent="0.25">
      <c r="A546" s="33" t="s">
        <v>470</v>
      </c>
      <c r="B546" s="7" t="s">
        <v>15</v>
      </c>
      <c r="C546" s="15"/>
      <c r="D546" s="15"/>
      <c r="E546" s="15"/>
      <c r="F546" s="7" t="s">
        <v>15</v>
      </c>
      <c r="G546" s="15"/>
      <c r="H546" s="15"/>
      <c r="I546" s="15"/>
      <c r="J546" s="15"/>
      <c r="K546" s="3"/>
      <c r="L546" s="3"/>
    </row>
    <row r="547" spans="1:12" x14ac:dyDescent="0.25">
      <c r="A547" s="33" t="s">
        <v>471</v>
      </c>
      <c r="B547" s="7" t="s">
        <v>355</v>
      </c>
      <c r="C547" s="15">
        <v>385</v>
      </c>
      <c r="D547" s="15"/>
      <c r="E547" s="15">
        <f>C547*D547</f>
        <v>0</v>
      </c>
      <c r="F547" s="7" t="s">
        <v>15</v>
      </c>
      <c r="G547" s="15"/>
      <c r="H547" s="15">
        <f>C547*G547</f>
        <v>0</v>
      </c>
      <c r="I547" s="15">
        <f t="shared" si="37"/>
        <v>0</v>
      </c>
      <c r="J547" s="15">
        <f t="shared" si="38"/>
        <v>0</v>
      </c>
      <c r="K547" s="3"/>
      <c r="L547" s="3"/>
    </row>
    <row r="548" spans="1:12" x14ac:dyDescent="0.25">
      <c r="A548" s="33" t="s">
        <v>472</v>
      </c>
      <c r="B548" s="7" t="s">
        <v>355</v>
      </c>
      <c r="C548" s="15">
        <v>30</v>
      </c>
      <c r="D548" s="15"/>
      <c r="E548" s="15">
        <f>C548*D548</f>
        <v>0</v>
      </c>
      <c r="F548" s="7" t="s">
        <v>15</v>
      </c>
      <c r="G548" s="15"/>
      <c r="H548" s="15">
        <f>C548*G548</f>
        <v>0</v>
      </c>
      <c r="I548" s="15">
        <f t="shared" si="37"/>
        <v>0</v>
      </c>
      <c r="J548" s="15">
        <f t="shared" si="38"/>
        <v>0</v>
      </c>
      <c r="K548" s="3"/>
      <c r="L548" s="3"/>
    </row>
    <row r="549" spans="1:12" x14ac:dyDescent="0.25">
      <c r="A549" s="33" t="s">
        <v>473</v>
      </c>
      <c r="B549" s="7" t="s">
        <v>355</v>
      </c>
      <c r="C549" s="15">
        <v>50</v>
      </c>
      <c r="D549" s="15"/>
      <c r="E549" s="15">
        <f>C549*D549</f>
        <v>0</v>
      </c>
      <c r="F549" s="7" t="s">
        <v>15</v>
      </c>
      <c r="G549" s="15"/>
      <c r="H549" s="15">
        <f>C549*G549</f>
        <v>0</v>
      </c>
      <c r="I549" s="15">
        <f t="shared" si="37"/>
        <v>0</v>
      </c>
      <c r="J549" s="15">
        <f t="shared" si="38"/>
        <v>0</v>
      </c>
      <c r="K549" s="3"/>
      <c r="L549" s="3"/>
    </row>
    <row r="550" spans="1:12" x14ac:dyDescent="0.25">
      <c r="A550" s="33" t="s">
        <v>474</v>
      </c>
      <c r="B550" s="7" t="s">
        <v>355</v>
      </c>
      <c r="C550" s="15">
        <v>20</v>
      </c>
      <c r="D550" s="15"/>
      <c r="E550" s="15">
        <f>C550*D550</f>
        <v>0</v>
      </c>
      <c r="F550" s="7" t="s">
        <v>15</v>
      </c>
      <c r="G550" s="15"/>
      <c r="H550" s="15">
        <f>C550*G550</f>
        <v>0</v>
      </c>
      <c r="I550" s="15">
        <f t="shared" si="37"/>
        <v>0</v>
      </c>
      <c r="J550" s="15">
        <f t="shared" si="38"/>
        <v>0</v>
      </c>
      <c r="K550" s="3"/>
      <c r="L550" s="3"/>
    </row>
    <row r="551" spans="1:12" ht="24.75" x14ac:dyDescent="0.25">
      <c r="A551" s="33" t="s">
        <v>475</v>
      </c>
      <c r="B551" s="7" t="s">
        <v>64</v>
      </c>
      <c r="C551" s="15">
        <v>1</v>
      </c>
      <c r="D551" s="15"/>
      <c r="E551" s="15">
        <f>C551*D551</f>
        <v>0</v>
      </c>
      <c r="F551" s="7" t="s">
        <v>15</v>
      </c>
      <c r="G551" s="15"/>
      <c r="H551" s="15">
        <f>C551*G551</f>
        <v>0</v>
      </c>
      <c r="I551" s="15">
        <f t="shared" si="37"/>
        <v>0</v>
      </c>
      <c r="J551" s="15">
        <f t="shared" si="38"/>
        <v>0</v>
      </c>
      <c r="K551" s="3"/>
      <c r="L551" s="3"/>
    </row>
    <row r="552" spans="1:12" x14ac:dyDescent="0.25">
      <c r="A552" s="31" t="s">
        <v>476</v>
      </c>
      <c r="B552" s="12" t="s">
        <v>15</v>
      </c>
      <c r="C552" s="13"/>
      <c r="D552" s="13"/>
      <c r="E552" s="13"/>
      <c r="F552" s="12" t="s">
        <v>15</v>
      </c>
      <c r="G552" s="13"/>
      <c r="H552" s="13"/>
      <c r="I552" s="13"/>
      <c r="J552" s="13"/>
      <c r="K552" s="3"/>
      <c r="L552" s="3"/>
    </row>
    <row r="553" spans="1:12" ht="60.75" x14ac:dyDescent="0.25">
      <c r="A553" s="33" t="s">
        <v>477</v>
      </c>
      <c r="B553" s="7" t="s">
        <v>15</v>
      </c>
      <c r="C553" s="15"/>
      <c r="D553" s="15"/>
      <c r="E553" s="15"/>
      <c r="F553" s="7" t="s">
        <v>15</v>
      </c>
      <c r="G553" s="15"/>
      <c r="H553" s="15"/>
      <c r="I553" s="15"/>
      <c r="J553" s="15"/>
      <c r="K553" s="3"/>
      <c r="L553" s="3"/>
    </row>
    <row r="554" spans="1:12" x14ac:dyDescent="0.25">
      <c r="A554" s="33" t="s">
        <v>478</v>
      </c>
      <c r="B554" s="7" t="s">
        <v>355</v>
      </c>
      <c r="C554" s="15">
        <v>30</v>
      </c>
      <c r="D554" s="15"/>
      <c r="E554" s="15">
        <f>C554*D554</f>
        <v>0</v>
      </c>
      <c r="F554" s="7" t="s">
        <v>15</v>
      </c>
      <c r="G554" s="15"/>
      <c r="H554" s="15">
        <f>C554*G554</f>
        <v>0</v>
      </c>
      <c r="I554" s="15">
        <f t="shared" ref="I554:J557" si="39">D554+G554</f>
        <v>0</v>
      </c>
      <c r="J554" s="15">
        <f t="shared" si="39"/>
        <v>0</v>
      </c>
      <c r="K554" s="3"/>
      <c r="L554" s="3"/>
    </row>
    <row r="555" spans="1:12" x14ac:dyDescent="0.25">
      <c r="A555" s="33" t="s">
        <v>479</v>
      </c>
      <c r="B555" s="7" t="s">
        <v>355</v>
      </c>
      <c r="C555" s="15">
        <v>65</v>
      </c>
      <c r="D555" s="15"/>
      <c r="E555" s="15">
        <f>C555*D555</f>
        <v>0</v>
      </c>
      <c r="F555" s="7" t="s">
        <v>15</v>
      </c>
      <c r="G555" s="15"/>
      <c r="H555" s="15">
        <f>C555*G555</f>
        <v>0</v>
      </c>
      <c r="I555" s="15">
        <f t="shared" si="39"/>
        <v>0</v>
      </c>
      <c r="J555" s="15">
        <f t="shared" si="39"/>
        <v>0</v>
      </c>
      <c r="K555" s="3"/>
      <c r="L555" s="3"/>
    </row>
    <row r="556" spans="1:12" x14ac:dyDescent="0.25">
      <c r="A556" s="33" t="s">
        <v>480</v>
      </c>
      <c r="B556" s="7" t="s">
        <v>355</v>
      </c>
      <c r="C556" s="15">
        <v>120</v>
      </c>
      <c r="D556" s="15"/>
      <c r="E556" s="15">
        <f>C556*D556</f>
        <v>0</v>
      </c>
      <c r="F556" s="7" t="s">
        <v>15</v>
      </c>
      <c r="G556" s="15"/>
      <c r="H556" s="15">
        <f>C556*G556</f>
        <v>0</v>
      </c>
      <c r="I556" s="15">
        <f t="shared" si="39"/>
        <v>0</v>
      </c>
      <c r="J556" s="15">
        <f t="shared" si="39"/>
        <v>0</v>
      </c>
      <c r="K556" s="3"/>
      <c r="L556" s="3"/>
    </row>
    <row r="557" spans="1:12" x14ac:dyDescent="0.25">
      <c r="A557" s="33" t="s">
        <v>481</v>
      </c>
      <c r="B557" s="7" t="s">
        <v>355</v>
      </c>
      <c r="C557" s="15">
        <v>250</v>
      </c>
      <c r="D557" s="15"/>
      <c r="E557" s="15">
        <f>C557*D557</f>
        <v>0</v>
      </c>
      <c r="F557" s="7" t="s">
        <v>15</v>
      </c>
      <c r="G557" s="15"/>
      <c r="H557" s="15">
        <f>C557*G557</f>
        <v>0</v>
      </c>
      <c r="I557" s="15">
        <f t="shared" si="39"/>
        <v>0</v>
      </c>
      <c r="J557" s="15">
        <f t="shared" si="39"/>
        <v>0</v>
      </c>
      <c r="K557" s="3"/>
      <c r="L557" s="3"/>
    </row>
    <row r="558" spans="1:12" x14ac:dyDescent="0.25">
      <c r="A558" s="31" t="s">
        <v>482</v>
      </c>
      <c r="B558" s="12" t="s">
        <v>15</v>
      </c>
      <c r="C558" s="13"/>
      <c r="D558" s="13"/>
      <c r="E558" s="13"/>
      <c r="F558" s="12" t="s">
        <v>15</v>
      </c>
      <c r="G558" s="13"/>
      <c r="H558" s="13"/>
      <c r="I558" s="13"/>
      <c r="J558" s="13"/>
      <c r="K558" s="3"/>
      <c r="L558" s="3"/>
    </row>
    <row r="559" spans="1:12" x14ac:dyDescent="0.25">
      <c r="A559" s="33" t="s">
        <v>483</v>
      </c>
      <c r="B559" s="7" t="s">
        <v>355</v>
      </c>
      <c r="C559" s="15">
        <v>10</v>
      </c>
      <c r="D559" s="15"/>
      <c r="E559" s="15">
        <f>C559*D559</f>
        <v>0</v>
      </c>
      <c r="F559" s="7" t="s">
        <v>15</v>
      </c>
      <c r="G559" s="15"/>
      <c r="H559" s="15">
        <f>C559*G559</f>
        <v>0</v>
      </c>
      <c r="I559" s="15">
        <f t="shared" ref="I559:J562" si="40">D559+G559</f>
        <v>0</v>
      </c>
      <c r="J559" s="15">
        <f t="shared" si="40"/>
        <v>0</v>
      </c>
      <c r="K559" s="3"/>
      <c r="L559" s="3"/>
    </row>
    <row r="560" spans="1:12" x14ac:dyDescent="0.25">
      <c r="A560" s="33" t="s">
        <v>484</v>
      </c>
      <c r="B560" s="7" t="s">
        <v>355</v>
      </c>
      <c r="C560" s="15">
        <v>210</v>
      </c>
      <c r="D560" s="15"/>
      <c r="E560" s="15">
        <f>C560*D560</f>
        <v>0</v>
      </c>
      <c r="F560" s="7" t="s">
        <v>15</v>
      </c>
      <c r="G560" s="15"/>
      <c r="H560" s="15">
        <f>C560*G560</f>
        <v>0</v>
      </c>
      <c r="I560" s="15">
        <f t="shared" si="40"/>
        <v>0</v>
      </c>
      <c r="J560" s="15">
        <f t="shared" si="40"/>
        <v>0</v>
      </c>
      <c r="K560" s="3"/>
      <c r="L560" s="3"/>
    </row>
    <row r="561" spans="1:12" x14ac:dyDescent="0.25">
      <c r="A561" s="33" t="s">
        <v>485</v>
      </c>
      <c r="B561" s="7" t="s">
        <v>355</v>
      </c>
      <c r="C561" s="15">
        <v>195</v>
      </c>
      <c r="D561" s="15"/>
      <c r="E561" s="15">
        <f>C561*D561</f>
        <v>0</v>
      </c>
      <c r="F561" s="7" t="s">
        <v>15</v>
      </c>
      <c r="G561" s="15"/>
      <c r="H561" s="15">
        <f>C561*G561</f>
        <v>0</v>
      </c>
      <c r="I561" s="15">
        <f t="shared" si="40"/>
        <v>0</v>
      </c>
      <c r="J561" s="15">
        <f t="shared" si="40"/>
        <v>0</v>
      </c>
      <c r="K561" s="3"/>
      <c r="L561" s="3"/>
    </row>
    <row r="562" spans="1:12" x14ac:dyDescent="0.25">
      <c r="A562" s="33" t="s">
        <v>486</v>
      </c>
      <c r="B562" s="7" t="s">
        <v>355</v>
      </c>
      <c r="C562" s="15">
        <v>5</v>
      </c>
      <c r="D562" s="15"/>
      <c r="E562" s="15">
        <f>C562*D562</f>
        <v>0</v>
      </c>
      <c r="F562" s="7" t="s">
        <v>15</v>
      </c>
      <c r="G562" s="15"/>
      <c r="H562" s="15">
        <f>C562*G562</f>
        <v>0</v>
      </c>
      <c r="I562" s="15">
        <f t="shared" si="40"/>
        <v>0</v>
      </c>
      <c r="J562" s="15">
        <f t="shared" si="40"/>
        <v>0</v>
      </c>
      <c r="K562" s="3"/>
      <c r="L562" s="3"/>
    </row>
    <row r="563" spans="1:12" x14ac:dyDescent="0.25">
      <c r="A563" s="31" t="s">
        <v>487</v>
      </c>
      <c r="B563" s="12" t="s">
        <v>15</v>
      </c>
      <c r="C563" s="13"/>
      <c r="D563" s="13"/>
      <c r="E563" s="13"/>
      <c r="F563" s="12" t="s">
        <v>15</v>
      </c>
      <c r="G563" s="13"/>
      <c r="H563" s="13"/>
      <c r="I563" s="13"/>
      <c r="J563" s="13"/>
      <c r="K563" s="3"/>
      <c r="L563" s="3"/>
    </row>
    <row r="564" spans="1:12" x14ac:dyDescent="0.25">
      <c r="A564" s="33" t="s">
        <v>488</v>
      </c>
      <c r="B564" s="7" t="s">
        <v>355</v>
      </c>
      <c r="C564" s="15">
        <v>60</v>
      </c>
      <c r="D564" s="15"/>
      <c r="E564" s="15">
        <f>C564*D564</f>
        <v>0</v>
      </c>
      <c r="F564" s="7" t="s">
        <v>15</v>
      </c>
      <c r="G564" s="15"/>
      <c r="H564" s="15">
        <f>C564*G564</f>
        <v>0</v>
      </c>
      <c r="I564" s="15">
        <f>D564+G564</f>
        <v>0</v>
      </c>
      <c r="J564" s="15">
        <f>E564+H564</f>
        <v>0</v>
      </c>
      <c r="K564" s="3"/>
      <c r="L564" s="3"/>
    </row>
    <row r="565" spans="1:12" x14ac:dyDescent="0.25">
      <c r="A565" s="31" t="s">
        <v>489</v>
      </c>
      <c r="B565" s="12" t="s">
        <v>15</v>
      </c>
      <c r="C565" s="13"/>
      <c r="D565" s="13"/>
      <c r="E565" s="13"/>
      <c r="F565" s="12" t="s">
        <v>15</v>
      </c>
      <c r="G565" s="13"/>
      <c r="H565" s="13"/>
      <c r="I565" s="13"/>
      <c r="J565" s="13"/>
      <c r="K565" s="3"/>
      <c r="L565" s="3"/>
    </row>
    <row r="566" spans="1:12" x14ac:dyDescent="0.25">
      <c r="A566" s="33" t="s">
        <v>490</v>
      </c>
      <c r="B566" s="7" t="s">
        <v>355</v>
      </c>
      <c r="C566" s="15">
        <v>40</v>
      </c>
      <c r="D566" s="15"/>
      <c r="E566" s="15">
        <f>C566*D566</f>
        <v>0</v>
      </c>
      <c r="F566" s="7" t="s">
        <v>15</v>
      </c>
      <c r="G566" s="15"/>
      <c r="H566" s="15">
        <f>C566*G566</f>
        <v>0</v>
      </c>
      <c r="I566" s="15">
        <f>D566+G566</f>
        <v>0</v>
      </c>
      <c r="J566" s="15">
        <f>E566+H566</f>
        <v>0</v>
      </c>
      <c r="K566" s="3"/>
      <c r="L566" s="3"/>
    </row>
    <row r="567" spans="1:12" ht="24.75" x14ac:dyDescent="0.25">
      <c r="A567" s="33" t="s">
        <v>491</v>
      </c>
      <c r="B567" s="7" t="s">
        <v>355</v>
      </c>
      <c r="C567" s="15">
        <v>60</v>
      </c>
      <c r="D567" s="15"/>
      <c r="E567" s="15">
        <f>C567*D567</f>
        <v>0</v>
      </c>
      <c r="F567" s="7" t="s">
        <v>15</v>
      </c>
      <c r="G567" s="15"/>
      <c r="H567" s="15">
        <f>C567*G567</f>
        <v>0</v>
      </c>
      <c r="I567" s="15">
        <f>D567+G567</f>
        <v>0</v>
      </c>
      <c r="J567" s="15">
        <f>E567+H567</f>
        <v>0</v>
      </c>
      <c r="K567" s="3"/>
      <c r="L567" s="3"/>
    </row>
    <row r="568" spans="1:12" x14ac:dyDescent="0.25">
      <c r="A568" s="31" t="s">
        <v>492</v>
      </c>
      <c r="B568" s="12" t="s">
        <v>15</v>
      </c>
      <c r="C568" s="13"/>
      <c r="D568" s="13"/>
      <c r="E568" s="13"/>
      <c r="F568" s="12" t="s">
        <v>15</v>
      </c>
      <c r="G568" s="13"/>
      <c r="H568" s="13"/>
      <c r="I568" s="13"/>
      <c r="J568" s="13"/>
      <c r="K568" s="3"/>
      <c r="L568" s="3"/>
    </row>
    <row r="569" spans="1:12" ht="39" x14ac:dyDescent="0.25">
      <c r="A569" s="31" t="s">
        <v>493</v>
      </c>
      <c r="B569" s="12" t="s">
        <v>15</v>
      </c>
      <c r="C569" s="13"/>
      <c r="D569" s="13"/>
      <c r="E569" s="13"/>
      <c r="F569" s="12" t="s">
        <v>15</v>
      </c>
      <c r="G569" s="13"/>
      <c r="H569" s="13"/>
      <c r="I569" s="13"/>
      <c r="J569" s="13"/>
      <c r="K569" s="3"/>
      <c r="L569" s="3"/>
    </row>
    <row r="570" spans="1:12" x14ac:dyDescent="0.25">
      <c r="A570" s="33" t="s">
        <v>494</v>
      </c>
      <c r="B570" s="7" t="s">
        <v>64</v>
      </c>
      <c r="C570" s="15">
        <v>110</v>
      </c>
      <c r="D570" s="15"/>
      <c r="E570" s="15">
        <f>C570*D570</f>
        <v>0</v>
      </c>
      <c r="F570" s="7" t="s">
        <v>495</v>
      </c>
      <c r="G570" s="15"/>
      <c r="H570" s="15">
        <f>C570*G570</f>
        <v>0</v>
      </c>
      <c r="I570" s="15">
        <f t="shared" ref="I570:J574" si="41">D570+G570</f>
        <v>0</v>
      </c>
      <c r="J570" s="15">
        <f t="shared" si="41"/>
        <v>0</v>
      </c>
      <c r="K570" s="3"/>
      <c r="L570" s="3"/>
    </row>
    <row r="571" spans="1:12" x14ac:dyDescent="0.25">
      <c r="A571" s="33" t="s">
        <v>496</v>
      </c>
      <c r="B571" s="7" t="s">
        <v>64</v>
      </c>
      <c r="C571" s="15">
        <v>80</v>
      </c>
      <c r="D571" s="15"/>
      <c r="E571" s="15">
        <f>C571*D571</f>
        <v>0</v>
      </c>
      <c r="F571" s="7" t="s">
        <v>497</v>
      </c>
      <c r="G571" s="15"/>
      <c r="H571" s="15">
        <f>C571*G571</f>
        <v>0</v>
      </c>
      <c r="I571" s="15">
        <f t="shared" si="41"/>
        <v>0</v>
      </c>
      <c r="J571" s="15">
        <f t="shared" si="41"/>
        <v>0</v>
      </c>
      <c r="K571" s="3"/>
      <c r="L571" s="3"/>
    </row>
    <row r="572" spans="1:12" x14ac:dyDescent="0.25">
      <c r="A572" s="33" t="s">
        <v>498</v>
      </c>
      <c r="B572" s="7" t="s">
        <v>64</v>
      </c>
      <c r="C572" s="15">
        <v>50</v>
      </c>
      <c r="D572" s="15"/>
      <c r="E572" s="15">
        <f>C572*D572</f>
        <v>0</v>
      </c>
      <c r="F572" s="7" t="s">
        <v>499</v>
      </c>
      <c r="G572" s="15"/>
      <c r="H572" s="15">
        <f>C572*G572</f>
        <v>0</v>
      </c>
      <c r="I572" s="15">
        <f t="shared" si="41"/>
        <v>0</v>
      </c>
      <c r="J572" s="15">
        <f t="shared" si="41"/>
        <v>0</v>
      </c>
      <c r="K572" s="3"/>
      <c r="L572" s="3"/>
    </row>
    <row r="573" spans="1:12" x14ac:dyDescent="0.25">
      <c r="A573" s="31" t="s">
        <v>500</v>
      </c>
      <c r="B573" s="12" t="s">
        <v>15</v>
      </c>
      <c r="C573" s="13"/>
      <c r="D573" s="13"/>
      <c r="E573" s="13"/>
      <c r="F573" s="12" t="s">
        <v>15</v>
      </c>
      <c r="G573" s="13"/>
      <c r="H573" s="13"/>
      <c r="I573" s="13"/>
      <c r="J573" s="13"/>
      <c r="K573" s="3"/>
      <c r="L573" s="3"/>
    </row>
    <row r="574" spans="1:12" ht="36.75" x14ac:dyDescent="0.25">
      <c r="A574" s="33" t="s">
        <v>501</v>
      </c>
      <c r="B574" s="7" t="s">
        <v>64</v>
      </c>
      <c r="C574" s="15">
        <v>1</v>
      </c>
      <c r="D574" s="15"/>
      <c r="E574" s="15">
        <f>C574*D574</f>
        <v>0</v>
      </c>
      <c r="F574" s="7" t="s">
        <v>15</v>
      </c>
      <c r="G574" s="15"/>
      <c r="H574" s="15">
        <f>C574*G574</f>
        <v>0</v>
      </c>
      <c r="I574" s="15">
        <f t="shared" si="41"/>
        <v>0</v>
      </c>
      <c r="J574" s="15">
        <f t="shared" si="41"/>
        <v>0</v>
      </c>
      <c r="K574" s="3"/>
      <c r="L574" s="3"/>
    </row>
    <row r="575" spans="1:12" x14ac:dyDescent="0.25">
      <c r="A575" s="31" t="s">
        <v>502</v>
      </c>
      <c r="B575" s="12" t="s">
        <v>15</v>
      </c>
      <c r="C575" s="13"/>
      <c r="D575" s="13"/>
      <c r="E575" s="13"/>
      <c r="F575" s="12" t="s">
        <v>15</v>
      </c>
      <c r="G575" s="13"/>
      <c r="H575" s="13"/>
      <c r="I575" s="13"/>
      <c r="J575" s="13"/>
      <c r="K575" s="3"/>
      <c r="L575" s="3"/>
    </row>
    <row r="576" spans="1:12" x14ac:dyDescent="0.25">
      <c r="A576" s="33" t="s">
        <v>503</v>
      </c>
      <c r="B576" s="7" t="s">
        <v>64</v>
      </c>
      <c r="C576" s="15">
        <v>4</v>
      </c>
      <c r="D576" s="15"/>
      <c r="E576" s="15">
        <f>C576*D576</f>
        <v>0</v>
      </c>
      <c r="F576" s="7" t="s">
        <v>15</v>
      </c>
      <c r="G576" s="15"/>
      <c r="H576" s="15">
        <f>C576*G576</f>
        <v>0</v>
      </c>
      <c r="I576" s="15">
        <f>D576+G576</f>
        <v>0</v>
      </c>
      <c r="J576" s="15">
        <f>E576+H576</f>
        <v>0</v>
      </c>
      <c r="K576" s="3"/>
      <c r="L576" s="3"/>
    </row>
    <row r="577" spans="1:12" x14ac:dyDescent="0.25">
      <c r="A577" s="31" t="s">
        <v>502</v>
      </c>
      <c r="B577" s="12" t="s">
        <v>15</v>
      </c>
      <c r="C577" s="13"/>
      <c r="D577" s="13"/>
      <c r="E577" s="13"/>
      <c r="F577" s="12" t="s">
        <v>15</v>
      </c>
      <c r="G577" s="13"/>
      <c r="H577" s="13"/>
      <c r="I577" s="13"/>
      <c r="J577" s="13"/>
      <c r="K577" s="3"/>
      <c r="L577" s="3"/>
    </row>
    <row r="578" spans="1:12" x14ac:dyDescent="0.25">
      <c r="A578" s="33" t="s">
        <v>504</v>
      </c>
      <c r="B578" s="7" t="s">
        <v>64</v>
      </c>
      <c r="C578" s="15">
        <v>5</v>
      </c>
      <c r="D578" s="15"/>
      <c r="E578" s="15">
        <f>C578*D578</f>
        <v>0</v>
      </c>
      <c r="F578" s="7" t="s">
        <v>15</v>
      </c>
      <c r="G578" s="15"/>
      <c r="H578" s="15">
        <f>C578*G578</f>
        <v>0</v>
      </c>
      <c r="I578" s="15">
        <f>D578+G578</f>
        <v>0</v>
      </c>
      <c r="J578" s="15">
        <f>E578+H578</f>
        <v>0</v>
      </c>
      <c r="K578" s="3"/>
      <c r="L578" s="3"/>
    </row>
    <row r="579" spans="1:12" ht="26.25" x14ac:dyDescent="0.25">
      <c r="A579" s="31" t="s">
        <v>505</v>
      </c>
      <c r="B579" s="12" t="s">
        <v>15</v>
      </c>
      <c r="C579" s="13"/>
      <c r="D579" s="13"/>
      <c r="E579" s="13"/>
      <c r="F579" s="12" t="s">
        <v>15</v>
      </c>
      <c r="G579" s="13"/>
      <c r="H579" s="13"/>
      <c r="I579" s="13"/>
      <c r="J579" s="13"/>
      <c r="K579" s="3"/>
      <c r="L579" s="3"/>
    </row>
    <row r="580" spans="1:12" ht="24.75" x14ac:dyDescent="0.25">
      <c r="A580" s="33" t="s">
        <v>506</v>
      </c>
      <c r="B580" s="7" t="s">
        <v>64</v>
      </c>
      <c r="C580" s="15">
        <v>1</v>
      </c>
      <c r="D580" s="15"/>
      <c r="E580" s="15">
        <f>C580*D580</f>
        <v>0</v>
      </c>
      <c r="F580" s="7" t="s">
        <v>15</v>
      </c>
      <c r="G580" s="15"/>
      <c r="H580" s="15">
        <f>C580*G580</f>
        <v>0</v>
      </c>
      <c r="I580" s="15">
        <f>D580+G580</f>
        <v>0</v>
      </c>
      <c r="J580" s="15">
        <f>E580+H580</f>
        <v>0</v>
      </c>
      <c r="K580" s="3"/>
      <c r="L580" s="3"/>
    </row>
    <row r="581" spans="1:12" ht="26.25" x14ac:dyDescent="0.25">
      <c r="A581" s="31" t="s">
        <v>507</v>
      </c>
      <c r="B581" s="12" t="s">
        <v>15</v>
      </c>
      <c r="C581" s="13"/>
      <c r="D581" s="13"/>
      <c r="E581" s="13"/>
      <c r="F581" s="12" t="s">
        <v>15</v>
      </c>
      <c r="G581" s="13"/>
      <c r="H581" s="13"/>
      <c r="I581" s="13"/>
      <c r="J581" s="13"/>
      <c r="K581" s="3"/>
      <c r="L581" s="3"/>
    </row>
    <row r="582" spans="1:12" ht="24.75" x14ac:dyDescent="0.25">
      <c r="A582" s="33" t="s">
        <v>508</v>
      </c>
      <c r="B582" s="7" t="s">
        <v>64</v>
      </c>
      <c r="C582" s="15">
        <v>2</v>
      </c>
      <c r="D582" s="15"/>
      <c r="E582" s="15">
        <f>C582*D582</f>
        <v>0</v>
      </c>
      <c r="F582" s="7" t="s">
        <v>15</v>
      </c>
      <c r="G582" s="15"/>
      <c r="H582" s="15">
        <f>C582*G582</f>
        <v>0</v>
      </c>
      <c r="I582" s="15">
        <f>D582+G582</f>
        <v>0</v>
      </c>
      <c r="J582" s="15">
        <f>E582+H582</f>
        <v>0</v>
      </c>
      <c r="K582" s="3"/>
      <c r="L582" s="3"/>
    </row>
    <row r="583" spans="1:12" x14ac:dyDescent="0.25">
      <c r="A583" s="31" t="s">
        <v>509</v>
      </c>
      <c r="B583" s="12" t="s">
        <v>15</v>
      </c>
      <c r="C583" s="13"/>
      <c r="D583" s="13"/>
      <c r="E583" s="13"/>
      <c r="F583" s="12" t="s">
        <v>15</v>
      </c>
      <c r="G583" s="13"/>
      <c r="H583" s="13"/>
      <c r="I583" s="13"/>
      <c r="J583" s="13"/>
      <c r="K583" s="3"/>
      <c r="L583" s="3"/>
    </row>
    <row r="584" spans="1:12" ht="24.75" x14ac:dyDescent="0.25">
      <c r="A584" s="33" t="s">
        <v>510</v>
      </c>
      <c r="B584" s="7" t="s">
        <v>379</v>
      </c>
      <c r="C584" s="15">
        <v>6</v>
      </c>
      <c r="D584" s="15"/>
      <c r="E584" s="15">
        <f>C584*D584</f>
        <v>0</v>
      </c>
      <c r="F584" s="7" t="s">
        <v>15</v>
      </c>
      <c r="G584" s="15"/>
      <c r="H584" s="15">
        <f>C584*G584</f>
        <v>0</v>
      </c>
      <c r="I584" s="15">
        <f>D584+G584</f>
        <v>0</v>
      </c>
      <c r="J584" s="15">
        <f>E584+H584</f>
        <v>0</v>
      </c>
      <c r="K584" s="3"/>
      <c r="L584" s="3"/>
    </row>
    <row r="585" spans="1:12" x14ac:dyDescent="0.25">
      <c r="A585" s="31" t="s">
        <v>511</v>
      </c>
      <c r="B585" s="12" t="s">
        <v>15</v>
      </c>
      <c r="C585" s="13"/>
      <c r="D585" s="13"/>
      <c r="E585" s="13"/>
      <c r="F585" s="12" t="s">
        <v>15</v>
      </c>
      <c r="G585" s="13"/>
      <c r="H585" s="13"/>
      <c r="I585" s="13"/>
      <c r="J585" s="13"/>
      <c r="K585" s="3"/>
      <c r="L585" s="3"/>
    </row>
    <row r="586" spans="1:12" x14ac:dyDescent="0.25">
      <c r="A586" s="33" t="s">
        <v>512</v>
      </c>
      <c r="B586" s="7" t="s">
        <v>379</v>
      </c>
      <c r="C586" s="15">
        <v>10</v>
      </c>
      <c r="D586" s="15"/>
      <c r="E586" s="15">
        <f>C586*D586</f>
        <v>0</v>
      </c>
      <c r="F586" s="7" t="s">
        <v>15</v>
      </c>
      <c r="G586" s="15"/>
      <c r="H586" s="15">
        <f>C586*G586</f>
        <v>0</v>
      </c>
      <c r="I586" s="15">
        <f t="shared" ref="I586:J589" si="42">D586+G586</f>
        <v>0</v>
      </c>
      <c r="J586" s="15">
        <f t="shared" si="42"/>
        <v>0</v>
      </c>
      <c r="K586" s="3"/>
      <c r="L586" s="3"/>
    </row>
    <row r="587" spans="1:12" x14ac:dyDescent="0.25">
      <c r="A587" s="33" t="s">
        <v>513</v>
      </c>
      <c r="B587" s="7" t="s">
        <v>379</v>
      </c>
      <c r="C587" s="15">
        <v>6</v>
      </c>
      <c r="D587" s="15"/>
      <c r="E587" s="15">
        <f>C587*D587</f>
        <v>0</v>
      </c>
      <c r="F587" s="7" t="s">
        <v>15</v>
      </c>
      <c r="G587" s="15"/>
      <c r="H587" s="15">
        <f>C587*G587</f>
        <v>0</v>
      </c>
      <c r="I587" s="15">
        <f t="shared" si="42"/>
        <v>0</v>
      </c>
      <c r="J587" s="15">
        <f t="shared" si="42"/>
        <v>0</v>
      </c>
      <c r="K587" s="3"/>
      <c r="L587" s="3"/>
    </row>
    <row r="588" spans="1:12" x14ac:dyDescent="0.25">
      <c r="A588" s="33" t="s">
        <v>514</v>
      </c>
      <c r="B588" s="7" t="s">
        <v>379</v>
      </c>
      <c r="C588" s="15">
        <v>5</v>
      </c>
      <c r="D588" s="15"/>
      <c r="E588" s="15">
        <f>C588*D588</f>
        <v>0</v>
      </c>
      <c r="F588" s="7" t="s">
        <v>15</v>
      </c>
      <c r="G588" s="15"/>
      <c r="H588" s="15">
        <f>C588*G588</f>
        <v>0</v>
      </c>
      <c r="I588" s="15">
        <f t="shared" si="42"/>
        <v>0</v>
      </c>
      <c r="J588" s="15">
        <f t="shared" si="42"/>
        <v>0</v>
      </c>
      <c r="K588" s="3"/>
      <c r="L588" s="3"/>
    </row>
    <row r="589" spans="1:12" x14ac:dyDescent="0.25">
      <c r="A589" s="33" t="s">
        <v>515</v>
      </c>
      <c r="B589" s="7" t="s">
        <v>379</v>
      </c>
      <c r="C589" s="15">
        <v>4</v>
      </c>
      <c r="D589" s="15"/>
      <c r="E589" s="15">
        <f>C589*D589</f>
        <v>0</v>
      </c>
      <c r="F589" s="7" t="s">
        <v>15</v>
      </c>
      <c r="G589" s="15"/>
      <c r="H589" s="15">
        <f>C589*G589</f>
        <v>0</v>
      </c>
      <c r="I589" s="15">
        <f t="shared" si="42"/>
        <v>0</v>
      </c>
      <c r="J589" s="15">
        <f t="shared" si="42"/>
        <v>0</v>
      </c>
      <c r="K589" s="3"/>
      <c r="L589" s="3"/>
    </row>
    <row r="590" spans="1:12" x14ac:dyDescent="0.25">
      <c r="A590" s="34" t="s">
        <v>516</v>
      </c>
      <c r="B590" s="5" t="s">
        <v>15</v>
      </c>
      <c r="C590" s="16"/>
      <c r="D590" s="16"/>
      <c r="E590" s="16">
        <f>SUM(E534:E589)</f>
        <v>0</v>
      </c>
      <c r="F590" s="5" t="s">
        <v>15</v>
      </c>
      <c r="G590" s="16"/>
      <c r="H590" s="16">
        <f>SUM(H534:H589)</f>
        <v>0</v>
      </c>
      <c r="I590" s="16"/>
      <c r="J590" s="16">
        <f>SUM(J534:J589)</f>
        <v>0</v>
      </c>
      <c r="K590" s="3"/>
      <c r="L590" s="3"/>
    </row>
    <row r="591" spans="1:12" x14ac:dyDescent="0.25">
      <c r="A591" s="33" t="s">
        <v>15</v>
      </c>
      <c r="B591" s="7" t="s">
        <v>15</v>
      </c>
      <c r="C591" s="15"/>
      <c r="D591" s="15"/>
      <c r="E591" s="15"/>
      <c r="F591" s="7" t="s">
        <v>15</v>
      </c>
      <c r="G591" s="15"/>
      <c r="H591" s="15"/>
      <c r="I591" s="15"/>
      <c r="J591" s="15"/>
      <c r="K591" s="3"/>
      <c r="L591" s="3"/>
    </row>
    <row r="592" spans="1:12" x14ac:dyDescent="0.25">
      <c r="A592" s="34" t="s">
        <v>517</v>
      </c>
      <c r="B592" s="5" t="s">
        <v>15</v>
      </c>
      <c r="C592" s="16"/>
      <c r="D592" s="16"/>
      <c r="E592" s="16"/>
      <c r="F592" s="5" t="s">
        <v>15</v>
      </c>
      <c r="G592" s="16"/>
      <c r="H592" s="16"/>
      <c r="I592" s="16"/>
      <c r="J592" s="16"/>
      <c r="K592" s="3"/>
      <c r="L592" s="3"/>
    </row>
    <row r="593" spans="1:12" ht="24.75" x14ac:dyDescent="0.25">
      <c r="A593" s="33" t="s">
        <v>518</v>
      </c>
      <c r="B593" s="7" t="s">
        <v>15</v>
      </c>
      <c r="C593" s="15"/>
      <c r="D593" s="15"/>
      <c r="E593" s="15"/>
      <c r="F593" s="7" t="s">
        <v>15</v>
      </c>
      <c r="G593" s="15"/>
      <c r="H593" s="15"/>
      <c r="I593" s="15"/>
      <c r="J593" s="15"/>
      <c r="K593" s="3"/>
      <c r="L593" s="3"/>
    </row>
    <row r="594" spans="1:12" x14ac:dyDescent="0.25">
      <c r="A594" s="33" t="s">
        <v>519</v>
      </c>
      <c r="B594" s="7" t="s">
        <v>520</v>
      </c>
      <c r="C594" s="15">
        <v>0.8</v>
      </c>
      <c r="D594" s="15"/>
      <c r="E594" s="15">
        <f>C594*D594</f>
        <v>0</v>
      </c>
      <c r="F594" s="7" t="s">
        <v>15</v>
      </c>
      <c r="G594" s="15"/>
      <c r="H594" s="15">
        <f>C594*G594</f>
        <v>0</v>
      </c>
      <c r="I594" s="15">
        <f t="shared" ref="I594:J595" si="43">D594+G594</f>
        <v>0</v>
      </c>
      <c r="J594" s="15">
        <f t="shared" si="43"/>
        <v>0</v>
      </c>
      <c r="K594" s="3"/>
      <c r="L594" s="3"/>
    </row>
    <row r="595" spans="1:12" x14ac:dyDescent="0.25">
      <c r="A595" s="33" t="s">
        <v>521</v>
      </c>
      <c r="B595" s="7" t="s">
        <v>520</v>
      </c>
      <c r="C595" s="15">
        <v>0.6</v>
      </c>
      <c r="D595" s="15"/>
      <c r="E595" s="15">
        <f>C595*D595</f>
        <v>0</v>
      </c>
      <c r="F595" s="7" t="s">
        <v>15</v>
      </c>
      <c r="G595" s="15"/>
      <c r="H595" s="15">
        <f>C595*G595</f>
        <v>0</v>
      </c>
      <c r="I595" s="15">
        <f t="shared" si="43"/>
        <v>0</v>
      </c>
      <c r="J595" s="15">
        <f t="shared" si="43"/>
        <v>0</v>
      </c>
      <c r="K595" s="3"/>
      <c r="L595" s="3"/>
    </row>
    <row r="596" spans="1:12" x14ac:dyDescent="0.25">
      <c r="A596" s="34" t="s">
        <v>522</v>
      </c>
      <c r="B596" s="5" t="s">
        <v>15</v>
      </c>
      <c r="C596" s="16"/>
      <c r="D596" s="16"/>
      <c r="E596" s="16">
        <f>SUM(E593:E595)</f>
        <v>0</v>
      </c>
      <c r="F596" s="5" t="s">
        <v>15</v>
      </c>
      <c r="G596" s="16"/>
      <c r="H596" s="16">
        <f>SUM(H593:H595)</f>
        <v>0</v>
      </c>
      <c r="I596" s="16"/>
      <c r="J596" s="16">
        <f>SUM(J593:J595)</f>
        <v>0</v>
      </c>
      <c r="K596" s="3"/>
      <c r="L596" s="3"/>
    </row>
    <row r="597" spans="1:12" x14ac:dyDescent="0.25">
      <c r="A597" s="33" t="s">
        <v>15</v>
      </c>
      <c r="B597" s="7" t="s">
        <v>15</v>
      </c>
      <c r="C597" s="15"/>
      <c r="D597" s="15"/>
      <c r="E597" s="15"/>
      <c r="F597" s="7" t="s">
        <v>15</v>
      </c>
      <c r="G597" s="15"/>
      <c r="H597" s="15"/>
      <c r="I597" s="15"/>
      <c r="J597" s="15"/>
      <c r="K597" s="3"/>
      <c r="L597" s="3"/>
    </row>
    <row r="598" spans="1:12" x14ac:dyDescent="0.25">
      <c r="A598" s="34" t="s">
        <v>523</v>
      </c>
      <c r="B598" s="5" t="s">
        <v>15</v>
      </c>
      <c r="C598" s="16"/>
      <c r="D598" s="16"/>
      <c r="E598" s="16"/>
      <c r="F598" s="5" t="s">
        <v>15</v>
      </c>
      <c r="G598" s="16"/>
      <c r="H598" s="16"/>
      <c r="I598" s="16"/>
      <c r="J598" s="16"/>
      <c r="K598" s="3"/>
      <c r="L598" s="3"/>
    </row>
    <row r="599" spans="1:12" x14ac:dyDescent="0.25">
      <c r="A599" s="33" t="s">
        <v>524</v>
      </c>
      <c r="B599" s="7" t="s">
        <v>379</v>
      </c>
      <c r="C599" s="15">
        <v>20</v>
      </c>
      <c r="D599" s="15"/>
      <c r="E599" s="15">
        <f>C599*D599</f>
        <v>0</v>
      </c>
      <c r="F599" s="7" t="s">
        <v>15</v>
      </c>
      <c r="G599" s="15"/>
      <c r="H599" s="15">
        <f>C599*G599</f>
        <v>0</v>
      </c>
      <c r="I599" s="15">
        <f t="shared" ref="I599:J602" si="44">D599+G599</f>
        <v>0</v>
      </c>
      <c r="J599" s="15">
        <f t="shared" si="44"/>
        <v>0</v>
      </c>
      <c r="K599" s="3"/>
      <c r="L599" s="3"/>
    </row>
    <row r="600" spans="1:12" x14ac:dyDescent="0.25">
      <c r="A600" s="33" t="s">
        <v>525</v>
      </c>
      <c r="B600" s="7" t="s">
        <v>379</v>
      </c>
      <c r="C600" s="15">
        <v>2</v>
      </c>
      <c r="D600" s="15"/>
      <c r="E600" s="15">
        <f>C600*D600</f>
        <v>0</v>
      </c>
      <c r="F600" s="7" t="s">
        <v>15</v>
      </c>
      <c r="G600" s="15"/>
      <c r="H600" s="15">
        <f>C600*G600</f>
        <v>0</v>
      </c>
      <c r="I600" s="15">
        <f t="shared" si="44"/>
        <v>0</v>
      </c>
      <c r="J600" s="15">
        <f t="shared" si="44"/>
        <v>0</v>
      </c>
      <c r="K600" s="3"/>
      <c r="L600" s="3"/>
    </row>
    <row r="601" spans="1:12" x14ac:dyDescent="0.25">
      <c r="A601" s="33" t="s">
        <v>526</v>
      </c>
      <c r="B601" s="7" t="s">
        <v>379</v>
      </c>
      <c r="C601" s="15">
        <v>3</v>
      </c>
      <c r="D601" s="15"/>
      <c r="E601" s="15">
        <f>C601*D601</f>
        <v>0</v>
      </c>
      <c r="F601" s="7" t="s">
        <v>15</v>
      </c>
      <c r="G601" s="15"/>
      <c r="H601" s="15">
        <f>C601*G601</f>
        <v>0</v>
      </c>
      <c r="I601" s="15">
        <f t="shared" si="44"/>
        <v>0</v>
      </c>
      <c r="J601" s="15">
        <f t="shared" si="44"/>
        <v>0</v>
      </c>
      <c r="K601" s="3"/>
      <c r="L601" s="3"/>
    </row>
    <row r="602" spans="1:12" x14ac:dyDescent="0.25">
      <c r="A602" s="33" t="s">
        <v>527</v>
      </c>
      <c r="B602" s="7" t="s">
        <v>379</v>
      </c>
      <c r="C602" s="15">
        <v>2</v>
      </c>
      <c r="D602" s="15"/>
      <c r="E602" s="15">
        <f>C602*D602</f>
        <v>0</v>
      </c>
      <c r="F602" s="7" t="s">
        <v>15</v>
      </c>
      <c r="G602" s="15"/>
      <c r="H602" s="15">
        <f>C602*G602</f>
        <v>0</v>
      </c>
      <c r="I602" s="15">
        <f t="shared" si="44"/>
        <v>0</v>
      </c>
      <c r="J602" s="15">
        <f t="shared" si="44"/>
        <v>0</v>
      </c>
      <c r="K602" s="3"/>
      <c r="L602" s="3"/>
    </row>
    <row r="603" spans="1:12" x14ac:dyDescent="0.25">
      <c r="A603" s="31" t="s">
        <v>509</v>
      </c>
      <c r="B603" s="12" t="s">
        <v>15</v>
      </c>
      <c r="C603" s="13"/>
      <c r="D603" s="13"/>
      <c r="E603" s="13"/>
      <c r="F603" s="12" t="s">
        <v>15</v>
      </c>
      <c r="G603" s="13"/>
      <c r="H603" s="13"/>
      <c r="I603" s="13"/>
      <c r="J603" s="13"/>
      <c r="K603" s="3"/>
      <c r="L603" s="3"/>
    </row>
    <row r="604" spans="1:12" x14ac:dyDescent="0.25">
      <c r="A604" s="33" t="s">
        <v>528</v>
      </c>
      <c r="B604" s="7" t="s">
        <v>379</v>
      </c>
      <c r="C604" s="15">
        <v>5</v>
      </c>
      <c r="D604" s="15"/>
      <c r="E604" s="15">
        <f>C604*D604</f>
        <v>0</v>
      </c>
      <c r="F604" s="7" t="s">
        <v>15</v>
      </c>
      <c r="G604" s="15"/>
      <c r="H604" s="15">
        <f>C604*G604</f>
        <v>0</v>
      </c>
      <c r="I604" s="15">
        <f>D604+G604</f>
        <v>0</v>
      </c>
      <c r="J604" s="15">
        <f>E604+H604</f>
        <v>0</v>
      </c>
      <c r="K604" s="3"/>
      <c r="L604" s="3"/>
    </row>
    <row r="605" spans="1:12" x14ac:dyDescent="0.25">
      <c r="A605" s="31" t="s">
        <v>529</v>
      </c>
      <c r="B605" s="12" t="s">
        <v>15</v>
      </c>
      <c r="C605" s="13"/>
      <c r="D605" s="13"/>
      <c r="E605" s="13"/>
      <c r="F605" s="12" t="s">
        <v>15</v>
      </c>
      <c r="G605" s="13"/>
      <c r="H605" s="13"/>
      <c r="I605" s="13"/>
      <c r="J605" s="13"/>
      <c r="K605" s="3"/>
      <c r="L605" s="3"/>
    </row>
    <row r="606" spans="1:12" x14ac:dyDescent="0.25">
      <c r="A606" s="33" t="s">
        <v>530</v>
      </c>
      <c r="B606" s="7" t="s">
        <v>379</v>
      </c>
      <c r="C606" s="15">
        <v>5</v>
      </c>
      <c r="D606" s="15"/>
      <c r="E606" s="15">
        <f>C606*D606</f>
        <v>0</v>
      </c>
      <c r="F606" s="7" t="s">
        <v>15</v>
      </c>
      <c r="G606" s="15"/>
      <c r="H606" s="15">
        <f>C606*G606</f>
        <v>0</v>
      </c>
      <c r="I606" s="15">
        <f>D606+G606</f>
        <v>0</v>
      </c>
      <c r="J606" s="15">
        <f>E606+H606</f>
        <v>0</v>
      </c>
      <c r="K606" s="3"/>
      <c r="L606" s="3"/>
    </row>
    <row r="607" spans="1:12" x14ac:dyDescent="0.25">
      <c r="A607" s="31" t="s">
        <v>531</v>
      </c>
      <c r="B607" s="12" t="s">
        <v>15</v>
      </c>
      <c r="C607" s="13"/>
      <c r="D607" s="13"/>
      <c r="E607" s="13"/>
      <c r="F607" s="12" t="s">
        <v>15</v>
      </c>
      <c r="G607" s="13"/>
      <c r="H607" s="13"/>
      <c r="I607" s="13"/>
      <c r="J607" s="13"/>
      <c r="K607" s="3"/>
      <c r="L607" s="3"/>
    </row>
    <row r="608" spans="1:12" x14ac:dyDescent="0.25">
      <c r="A608" s="33" t="s">
        <v>532</v>
      </c>
      <c r="B608" s="7" t="s">
        <v>379</v>
      </c>
      <c r="C608" s="15">
        <v>8</v>
      </c>
      <c r="D608" s="15"/>
      <c r="E608" s="15">
        <f>C608*D608</f>
        <v>0</v>
      </c>
      <c r="F608" s="7" t="s">
        <v>15</v>
      </c>
      <c r="G608" s="15"/>
      <c r="H608" s="15">
        <f>C608*G608</f>
        <v>0</v>
      </c>
      <c r="I608" s="15">
        <f t="shared" ref="I608:J610" si="45">D608+G608</f>
        <v>0</v>
      </c>
      <c r="J608" s="15">
        <f t="shared" si="45"/>
        <v>0</v>
      </c>
      <c r="K608" s="3"/>
      <c r="L608" s="3"/>
    </row>
    <row r="609" spans="1:12" ht="24.75" x14ac:dyDescent="0.25">
      <c r="A609" s="33" t="s">
        <v>533</v>
      </c>
      <c r="B609" s="7" t="s">
        <v>379</v>
      </c>
      <c r="C609" s="15">
        <v>5</v>
      </c>
      <c r="D609" s="15"/>
      <c r="E609" s="15">
        <f>C609*D609</f>
        <v>0</v>
      </c>
      <c r="F609" s="7" t="s">
        <v>15</v>
      </c>
      <c r="G609" s="15"/>
      <c r="H609" s="15">
        <f>C609*G609</f>
        <v>0</v>
      </c>
      <c r="I609" s="15">
        <f t="shared" si="45"/>
        <v>0</v>
      </c>
      <c r="J609" s="15">
        <f t="shared" si="45"/>
        <v>0</v>
      </c>
      <c r="K609" s="3"/>
      <c r="L609" s="3"/>
    </row>
    <row r="610" spans="1:12" x14ac:dyDescent="0.25">
      <c r="A610" s="33" t="s">
        <v>535</v>
      </c>
      <c r="B610" s="7" t="s">
        <v>119</v>
      </c>
      <c r="C610" s="15">
        <v>1</v>
      </c>
      <c r="D610" s="15"/>
      <c r="E610" s="15">
        <f>C610*D610</f>
        <v>0</v>
      </c>
      <c r="F610" s="7" t="s">
        <v>15</v>
      </c>
      <c r="G610" s="15"/>
      <c r="H610" s="15">
        <f>C610*G610</f>
        <v>0</v>
      </c>
      <c r="I610" s="15">
        <f t="shared" si="45"/>
        <v>0</v>
      </c>
      <c r="J610" s="15">
        <f t="shared" si="45"/>
        <v>0</v>
      </c>
      <c r="K610" s="3"/>
      <c r="L610" s="3"/>
    </row>
    <row r="611" spans="1:12" x14ac:dyDescent="0.25">
      <c r="A611" s="34" t="s">
        <v>534</v>
      </c>
      <c r="B611" s="5" t="s">
        <v>15</v>
      </c>
      <c r="C611" s="16"/>
      <c r="D611" s="16"/>
      <c r="E611" s="16">
        <f>SUM(E599:E609)</f>
        <v>0</v>
      </c>
      <c r="F611" s="5" t="s">
        <v>15</v>
      </c>
      <c r="G611" s="16"/>
      <c r="H611" s="16">
        <f>SUM(H599:H609)</f>
        <v>0</v>
      </c>
      <c r="I611" s="16"/>
      <c r="J611" s="16">
        <f>SUM(J599:J609)</f>
        <v>0</v>
      </c>
      <c r="K611" s="3"/>
      <c r="L611" s="3"/>
    </row>
    <row r="612" spans="1:12" x14ac:dyDescent="0.25">
      <c r="A612" s="33" t="s">
        <v>15</v>
      </c>
      <c r="B612" s="7" t="s">
        <v>15</v>
      </c>
      <c r="C612" s="15"/>
      <c r="D612" s="15"/>
      <c r="E612" s="15"/>
      <c r="F612" s="7" t="s">
        <v>15</v>
      </c>
      <c r="G612" s="15"/>
      <c r="H612" s="15"/>
      <c r="I612" s="15"/>
      <c r="J612" s="15"/>
      <c r="K612" s="3"/>
      <c r="L612" s="3"/>
    </row>
    <row r="613" spans="1:12" x14ac:dyDescent="0.25">
      <c r="A613" s="33" t="s">
        <v>15</v>
      </c>
      <c r="B613" s="7" t="s">
        <v>15</v>
      </c>
      <c r="C613" s="15"/>
      <c r="D613" s="15"/>
      <c r="E613" s="15"/>
      <c r="F613" s="7" t="s">
        <v>15</v>
      </c>
      <c r="G613" s="15"/>
      <c r="H613" s="15"/>
      <c r="I613" s="15"/>
      <c r="J613" s="15"/>
      <c r="K613" s="3"/>
      <c r="L613" s="3"/>
    </row>
    <row r="614" spans="1:12" x14ac:dyDescent="0.25">
      <c r="A614" s="32" t="s">
        <v>536</v>
      </c>
      <c r="B614" s="4" t="s">
        <v>15</v>
      </c>
      <c r="C614" s="14"/>
      <c r="D614" s="14"/>
      <c r="E614" s="14">
        <f>SUM(E362:E375,E377,E379:E395,E397,E399:E400,E402,E404:E427,E429,E431:E439,E441,E443:E458,E460,E462:E478,E480,E482:E500,E502,E504:E530,E532,E534:E589,E591,E593:E595,E597,E599:E609,E612:E613)</f>
        <v>0</v>
      </c>
      <c r="F614" s="4" t="s">
        <v>15</v>
      </c>
      <c r="G614" s="14"/>
      <c r="H614" s="14">
        <f>SUM(H362:H375,H377,H379:H395,H397,H399:H400,H402,H404:H427,H429,H431:H439,H441,H443:H458,H460,H462:H478,H480,H482:H500,H502,H504:H530,H532,H534:H589,H591,H593:H595,H597,H599:H609,H612:H613)</f>
        <v>0</v>
      </c>
      <c r="I614" s="14"/>
      <c r="J614" s="14">
        <f>SUM(J362:J375,J377,J379:J395,J397,J399:J400,J402,J404:J427,J429,J431:J439,J441,J443:J458,J460,J462:J478,J480,J482:J500,J502,J504:J530,J532,J534:J589,J591,J593:J595,J597,J599:J609,J612:J613)</f>
        <v>0</v>
      </c>
      <c r="K614" s="3"/>
      <c r="L614" s="3"/>
    </row>
    <row r="615" spans="1:12" x14ac:dyDescent="0.25">
      <c r="A615" s="33" t="s">
        <v>15</v>
      </c>
      <c r="B615" s="7" t="s">
        <v>15</v>
      </c>
      <c r="C615" s="15"/>
      <c r="D615" s="15"/>
      <c r="E615" s="15"/>
      <c r="F615" s="7" t="s">
        <v>15</v>
      </c>
      <c r="G615" s="15"/>
      <c r="H615" s="15"/>
      <c r="I615" s="15"/>
      <c r="J615" s="15"/>
      <c r="K615" s="3"/>
      <c r="L615" s="3"/>
    </row>
    <row r="616" spans="1:12" x14ac:dyDescent="0.25">
      <c r="A616" s="32" t="s">
        <v>537</v>
      </c>
      <c r="B616" s="4" t="s">
        <v>15</v>
      </c>
      <c r="C616" s="14"/>
      <c r="D616" s="14"/>
      <c r="E616" s="14"/>
      <c r="F616" s="4" t="s">
        <v>15</v>
      </c>
      <c r="G616" s="14"/>
      <c r="H616" s="14"/>
      <c r="I616" s="14"/>
      <c r="J616" s="14"/>
      <c r="K616" s="3"/>
      <c r="L616" s="3"/>
    </row>
    <row r="617" spans="1:12" x14ac:dyDescent="0.25">
      <c r="A617" s="33" t="s">
        <v>15</v>
      </c>
      <c r="B617" s="7" t="s">
        <v>15</v>
      </c>
      <c r="C617" s="15"/>
      <c r="D617" s="15"/>
      <c r="E617" s="15"/>
      <c r="F617" s="7" t="s">
        <v>15</v>
      </c>
      <c r="G617" s="15"/>
      <c r="H617" s="15"/>
      <c r="I617" s="15"/>
      <c r="J617" s="15"/>
      <c r="K617" s="3"/>
      <c r="L617" s="3"/>
    </row>
    <row r="618" spans="1:12" x14ac:dyDescent="0.25">
      <c r="A618" s="31" t="s">
        <v>538</v>
      </c>
      <c r="B618" s="12" t="s">
        <v>15</v>
      </c>
      <c r="C618" s="13"/>
      <c r="D618" s="13"/>
      <c r="E618" s="13"/>
      <c r="F618" s="12" t="s">
        <v>15</v>
      </c>
      <c r="G618" s="13"/>
      <c r="H618" s="13"/>
      <c r="I618" s="13"/>
      <c r="J618" s="13"/>
      <c r="K618" s="3"/>
      <c r="L618" s="3"/>
    </row>
    <row r="619" spans="1:12" x14ac:dyDescent="0.25">
      <c r="A619" s="33" t="s">
        <v>539</v>
      </c>
      <c r="B619" s="7" t="s">
        <v>540</v>
      </c>
      <c r="C619" s="15">
        <v>0.8</v>
      </c>
      <c r="D619" s="15"/>
      <c r="E619" s="15">
        <f>C619*D619</f>
        <v>0</v>
      </c>
      <c r="F619" s="7" t="s">
        <v>15</v>
      </c>
      <c r="G619" s="15"/>
      <c r="H619" s="15">
        <f>C619*G619</f>
        <v>0</v>
      </c>
      <c r="I619" s="15">
        <f>D619+G619</f>
        <v>0</v>
      </c>
      <c r="J619" s="15">
        <f>E619+H619</f>
        <v>0</v>
      </c>
      <c r="K619" s="3"/>
      <c r="L619" s="3"/>
    </row>
    <row r="620" spans="1:12" x14ac:dyDescent="0.25">
      <c r="A620" s="31" t="s">
        <v>541</v>
      </c>
      <c r="B620" s="12" t="s">
        <v>15</v>
      </c>
      <c r="C620" s="13"/>
      <c r="D620" s="13"/>
      <c r="E620" s="13"/>
      <c r="F620" s="12" t="s">
        <v>15</v>
      </c>
      <c r="G620" s="13"/>
      <c r="H620" s="13"/>
      <c r="I620" s="13"/>
      <c r="J620" s="13"/>
      <c r="K620" s="3"/>
      <c r="L620" s="3"/>
    </row>
    <row r="621" spans="1:12" x14ac:dyDescent="0.25">
      <c r="A621" s="33" t="s">
        <v>542</v>
      </c>
      <c r="B621" s="7" t="s">
        <v>520</v>
      </c>
      <c r="C621" s="15">
        <v>1</v>
      </c>
      <c r="D621" s="15"/>
      <c r="E621" s="15">
        <f>C621*D621</f>
        <v>0</v>
      </c>
      <c r="F621" s="7" t="s">
        <v>15</v>
      </c>
      <c r="G621" s="15"/>
      <c r="H621" s="15">
        <f>C621*G621</f>
        <v>0</v>
      </c>
      <c r="I621" s="15">
        <f>D621+G621</f>
        <v>0</v>
      </c>
      <c r="J621" s="15">
        <f>E621+H621</f>
        <v>0</v>
      </c>
      <c r="K621" s="3"/>
      <c r="L621" s="3"/>
    </row>
    <row r="622" spans="1:12" x14ac:dyDescent="0.25">
      <c r="A622" s="31" t="s">
        <v>543</v>
      </c>
      <c r="B622" s="12" t="s">
        <v>15</v>
      </c>
      <c r="C622" s="13"/>
      <c r="D622" s="13"/>
      <c r="E622" s="13"/>
      <c r="F622" s="12" t="s">
        <v>15</v>
      </c>
      <c r="G622" s="13"/>
      <c r="H622" s="13"/>
      <c r="I622" s="13"/>
      <c r="J622" s="13"/>
      <c r="K622" s="3"/>
      <c r="L622" s="3"/>
    </row>
    <row r="623" spans="1:12" x14ac:dyDescent="0.25">
      <c r="A623" s="33" t="s">
        <v>544</v>
      </c>
      <c r="B623" s="7" t="s">
        <v>355</v>
      </c>
      <c r="C623" s="15">
        <v>8</v>
      </c>
      <c r="D623" s="15"/>
      <c r="E623" s="15">
        <f>C623*D623</f>
        <v>0</v>
      </c>
      <c r="F623" s="7" t="s">
        <v>15</v>
      </c>
      <c r="G623" s="15"/>
      <c r="H623" s="15">
        <f>C623*G623</f>
        <v>0</v>
      </c>
      <c r="I623" s="15">
        <f>D623+G623</f>
        <v>0</v>
      </c>
      <c r="J623" s="15">
        <f>E623+H623</f>
        <v>0</v>
      </c>
      <c r="K623" s="3"/>
      <c r="L623" s="3"/>
    </row>
    <row r="624" spans="1:12" x14ac:dyDescent="0.25">
      <c r="A624" s="31" t="s">
        <v>545</v>
      </c>
      <c r="B624" s="12" t="s">
        <v>15</v>
      </c>
      <c r="C624" s="13"/>
      <c r="D624" s="13"/>
      <c r="E624" s="13"/>
      <c r="F624" s="12" t="s">
        <v>15</v>
      </c>
      <c r="G624" s="13"/>
      <c r="H624" s="13"/>
      <c r="I624" s="13"/>
      <c r="J624" s="13"/>
      <c r="K624" s="3"/>
      <c r="L624" s="3"/>
    </row>
    <row r="625" spans="1:12" x14ac:dyDescent="0.25">
      <c r="A625" s="33" t="s">
        <v>546</v>
      </c>
      <c r="B625" s="7" t="s">
        <v>547</v>
      </c>
      <c r="C625" s="15">
        <v>0.2</v>
      </c>
      <c r="D625" s="15"/>
      <c r="E625" s="15">
        <f>C625*D625</f>
        <v>0</v>
      </c>
      <c r="F625" s="7" t="s">
        <v>15</v>
      </c>
      <c r="G625" s="15"/>
      <c r="H625" s="15">
        <f>C625*G625</f>
        <v>0</v>
      </c>
      <c r="I625" s="15">
        <f>D625+G625</f>
        <v>0</v>
      </c>
      <c r="J625" s="15">
        <f>E625+H625</f>
        <v>0</v>
      </c>
      <c r="K625" s="3"/>
      <c r="L625" s="3"/>
    </row>
    <row r="626" spans="1:12" x14ac:dyDescent="0.25">
      <c r="A626" s="31" t="s">
        <v>548</v>
      </c>
      <c r="B626" s="12" t="s">
        <v>15</v>
      </c>
      <c r="C626" s="13"/>
      <c r="D626" s="13"/>
      <c r="E626" s="13"/>
      <c r="F626" s="12" t="s">
        <v>15</v>
      </c>
      <c r="G626" s="13"/>
      <c r="H626" s="13"/>
      <c r="I626" s="13"/>
      <c r="J626" s="13"/>
      <c r="K626" s="3"/>
      <c r="L626" s="3"/>
    </row>
    <row r="627" spans="1:12" x14ac:dyDescent="0.25">
      <c r="A627" s="33" t="s">
        <v>549</v>
      </c>
      <c r="B627" s="7" t="s">
        <v>355</v>
      </c>
      <c r="C627" s="15">
        <v>0.5</v>
      </c>
      <c r="D627" s="15"/>
      <c r="E627" s="15">
        <f>C627*D627</f>
        <v>0</v>
      </c>
      <c r="F627" s="7" t="s">
        <v>15</v>
      </c>
      <c r="G627" s="15"/>
      <c r="H627" s="15">
        <f>C627*G627</f>
        <v>0</v>
      </c>
      <c r="I627" s="15">
        <f>D627+G627</f>
        <v>0</v>
      </c>
      <c r="J627" s="15">
        <f>E627+H627</f>
        <v>0</v>
      </c>
      <c r="K627" s="3"/>
      <c r="L627" s="3"/>
    </row>
    <row r="628" spans="1:12" x14ac:dyDescent="0.25">
      <c r="A628" s="31" t="s">
        <v>550</v>
      </c>
      <c r="B628" s="12" t="s">
        <v>15</v>
      </c>
      <c r="C628" s="13"/>
      <c r="D628" s="13"/>
      <c r="E628" s="13"/>
      <c r="F628" s="12" t="s">
        <v>15</v>
      </c>
      <c r="G628" s="13"/>
      <c r="H628" s="13"/>
      <c r="I628" s="13"/>
      <c r="J628" s="13"/>
      <c r="K628" s="3"/>
      <c r="L628" s="3"/>
    </row>
    <row r="629" spans="1:12" x14ac:dyDescent="0.25">
      <c r="A629" s="33" t="s">
        <v>551</v>
      </c>
      <c r="B629" s="7" t="s">
        <v>355</v>
      </c>
      <c r="C629" s="15">
        <v>25</v>
      </c>
      <c r="D629" s="15"/>
      <c r="E629" s="15">
        <f>C629*D629</f>
        <v>0</v>
      </c>
      <c r="F629" s="7" t="s">
        <v>15</v>
      </c>
      <c r="G629" s="15"/>
      <c r="H629" s="15">
        <f>C629*G629</f>
        <v>0</v>
      </c>
      <c r="I629" s="15">
        <f>D629+G629</f>
        <v>0</v>
      </c>
      <c r="J629" s="15">
        <f>E629+H629</f>
        <v>0</v>
      </c>
      <c r="K629" s="3"/>
      <c r="L629" s="3"/>
    </row>
    <row r="630" spans="1:12" x14ac:dyDescent="0.25">
      <c r="A630" s="31" t="s">
        <v>550</v>
      </c>
      <c r="B630" s="12" t="s">
        <v>15</v>
      </c>
      <c r="C630" s="13"/>
      <c r="D630" s="13"/>
      <c r="E630" s="13"/>
      <c r="F630" s="12" t="s">
        <v>15</v>
      </c>
      <c r="G630" s="13"/>
      <c r="H630" s="13"/>
      <c r="I630" s="13"/>
      <c r="J630" s="13"/>
      <c r="K630" s="3"/>
      <c r="L630" s="3"/>
    </row>
    <row r="631" spans="1:12" x14ac:dyDescent="0.25">
      <c r="A631" s="33" t="s">
        <v>552</v>
      </c>
      <c r="B631" s="7" t="s">
        <v>355</v>
      </c>
      <c r="C631" s="15">
        <v>45</v>
      </c>
      <c r="D631" s="15"/>
      <c r="E631" s="15">
        <f>C631*D631</f>
        <v>0</v>
      </c>
      <c r="F631" s="7" t="s">
        <v>15</v>
      </c>
      <c r="G631" s="15"/>
      <c r="H631" s="15">
        <f>C631*G631</f>
        <v>0</v>
      </c>
      <c r="I631" s="15">
        <f>D631+G631</f>
        <v>0</v>
      </c>
      <c r="J631" s="15">
        <f>E631+H631</f>
        <v>0</v>
      </c>
      <c r="K631" s="3"/>
      <c r="L631" s="3"/>
    </row>
    <row r="632" spans="1:12" x14ac:dyDescent="0.25">
      <c r="A632" s="31" t="s">
        <v>553</v>
      </c>
      <c r="B632" s="12" t="s">
        <v>15</v>
      </c>
      <c r="C632" s="13"/>
      <c r="D632" s="13"/>
      <c r="E632" s="13"/>
      <c r="F632" s="12" t="s">
        <v>15</v>
      </c>
      <c r="G632" s="13"/>
      <c r="H632" s="13"/>
      <c r="I632" s="13"/>
      <c r="J632" s="13"/>
      <c r="K632" s="3"/>
      <c r="L632" s="3"/>
    </row>
    <row r="633" spans="1:12" ht="24.75" x14ac:dyDescent="0.25">
      <c r="A633" s="33" t="s">
        <v>554</v>
      </c>
      <c r="B633" s="7" t="s">
        <v>355</v>
      </c>
      <c r="C633" s="15">
        <v>70</v>
      </c>
      <c r="D633" s="15"/>
      <c r="E633" s="15">
        <f>C633*D633</f>
        <v>0</v>
      </c>
      <c r="F633" s="7" t="s">
        <v>15</v>
      </c>
      <c r="G633" s="15"/>
      <c r="H633" s="15">
        <f>C633*G633</f>
        <v>0</v>
      </c>
      <c r="I633" s="15">
        <f>D633+G633</f>
        <v>0</v>
      </c>
      <c r="J633" s="15">
        <f>E633+H633</f>
        <v>0</v>
      </c>
      <c r="K633" s="3"/>
      <c r="L633" s="3"/>
    </row>
    <row r="634" spans="1:12" x14ac:dyDescent="0.25">
      <c r="A634" s="31" t="s">
        <v>555</v>
      </c>
      <c r="B634" s="12" t="s">
        <v>15</v>
      </c>
      <c r="C634" s="13"/>
      <c r="D634" s="13"/>
      <c r="E634" s="13"/>
      <c r="F634" s="12" t="s">
        <v>15</v>
      </c>
      <c r="G634" s="13"/>
      <c r="H634" s="13"/>
      <c r="I634" s="13"/>
      <c r="J634" s="13"/>
      <c r="K634" s="3"/>
      <c r="L634" s="3"/>
    </row>
    <row r="635" spans="1:12" x14ac:dyDescent="0.25">
      <c r="A635" s="33" t="s">
        <v>556</v>
      </c>
      <c r="B635" s="7" t="s">
        <v>355</v>
      </c>
      <c r="C635" s="15">
        <v>80</v>
      </c>
      <c r="D635" s="15"/>
      <c r="E635" s="15">
        <f>C635*D635</f>
        <v>0</v>
      </c>
      <c r="F635" s="7" t="s">
        <v>15</v>
      </c>
      <c r="G635" s="15"/>
      <c r="H635" s="15">
        <f>C635*G635</f>
        <v>0</v>
      </c>
      <c r="I635" s="15">
        <f>D635+G635</f>
        <v>0</v>
      </c>
      <c r="J635" s="15">
        <f>E635+H635</f>
        <v>0</v>
      </c>
      <c r="K635" s="3"/>
      <c r="L635" s="3"/>
    </row>
    <row r="636" spans="1:12" x14ac:dyDescent="0.25">
      <c r="A636" s="31" t="s">
        <v>557</v>
      </c>
      <c r="B636" s="12" t="s">
        <v>15</v>
      </c>
      <c r="C636" s="13"/>
      <c r="D636" s="13"/>
      <c r="E636" s="13"/>
      <c r="F636" s="12" t="s">
        <v>15</v>
      </c>
      <c r="G636" s="13"/>
      <c r="H636" s="13"/>
      <c r="I636" s="13"/>
      <c r="J636" s="13"/>
      <c r="K636" s="3"/>
      <c r="L636" s="3"/>
    </row>
    <row r="637" spans="1:12" x14ac:dyDescent="0.25">
      <c r="A637" s="33" t="s">
        <v>558</v>
      </c>
      <c r="B637" s="7" t="s">
        <v>355</v>
      </c>
      <c r="C637" s="15">
        <v>2</v>
      </c>
      <c r="D637" s="15"/>
      <c r="E637" s="15">
        <f>C637*D637</f>
        <v>0</v>
      </c>
      <c r="F637" s="7" t="s">
        <v>15</v>
      </c>
      <c r="G637" s="15"/>
      <c r="H637" s="15">
        <f>C637*G637</f>
        <v>0</v>
      </c>
      <c r="I637" s="15">
        <f>D637+G637</f>
        <v>0</v>
      </c>
      <c r="J637" s="15">
        <f>E637+H637</f>
        <v>0</v>
      </c>
      <c r="K637" s="3"/>
      <c r="L637" s="3"/>
    </row>
    <row r="638" spans="1:12" x14ac:dyDescent="0.25">
      <c r="A638" s="31" t="s">
        <v>559</v>
      </c>
      <c r="B638" s="12" t="s">
        <v>15</v>
      </c>
      <c r="C638" s="13"/>
      <c r="D638" s="13"/>
      <c r="E638" s="13"/>
      <c r="F638" s="12" t="s">
        <v>15</v>
      </c>
      <c r="G638" s="13"/>
      <c r="H638" s="13"/>
      <c r="I638" s="13"/>
      <c r="J638" s="13"/>
      <c r="K638" s="3"/>
      <c r="L638" s="3"/>
    </row>
    <row r="639" spans="1:12" x14ac:dyDescent="0.25">
      <c r="A639" s="33" t="s">
        <v>551</v>
      </c>
      <c r="B639" s="7" t="s">
        <v>355</v>
      </c>
      <c r="C639" s="15">
        <v>25</v>
      </c>
      <c r="D639" s="15"/>
      <c r="E639" s="15">
        <f>C639*D639</f>
        <v>0</v>
      </c>
      <c r="F639" s="7" t="s">
        <v>15</v>
      </c>
      <c r="G639" s="15"/>
      <c r="H639" s="15">
        <f>C639*G639</f>
        <v>0</v>
      </c>
      <c r="I639" s="15">
        <f>D639+G639</f>
        <v>0</v>
      </c>
      <c r="J639" s="15">
        <f>E639+H639</f>
        <v>0</v>
      </c>
      <c r="K639" s="3"/>
      <c r="L639" s="3"/>
    </row>
    <row r="640" spans="1:12" x14ac:dyDescent="0.25">
      <c r="A640" s="31" t="s">
        <v>559</v>
      </c>
      <c r="B640" s="12" t="s">
        <v>15</v>
      </c>
      <c r="C640" s="13"/>
      <c r="D640" s="13"/>
      <c r="E640" s="13"/>
      <c r="F640" s="12" t="s">
        <v>15</v>
      </c>
      <c r="G640" s="13"/>
      <c r="H640" s="13"/>
      <c r="I640" s="13"/>
      <c r="J640" s="13"/>
      <c r="K640" s="3"/>
      <c r="L640" s="3"/>
    </row>
    <row r="641" spans="1:12" x14ac:dyDescent="0.25">
      <c r="A641" s="33" t="s">
        <v>552</v>
      </c>
      <c r="B641" s="7" t="s">
        <v>355</v>
      </c>
      <c r="C641" s="15">
        <v>45</v>
      </c>
      <c r="D641" s="15"/>
      <c r="E641" s="15">
        <f>C641*D641</f>
        <v>0</v>
      </c>
      <c r="F641" s="7" t="s">
        <v>15</v>
      </c>
      <c r="G641" s="15"/>
      <c r="H641" s="15">
        <f>C641*G641</f>
        <v>0</v>
      </c>
      <c r="I641" s="15">
        <f>D641+G641</f>
        <v>0</v>
      </c>
      <c r="J641" s="15">
        <f>E641+H641</f>
        <v>0</v>
      </c>
      <c r="K641" s="3"/>
      <c r="L641" s="3"/>
    </row>
    <row r="642" spans="1:12" x14ac:dyDescent="0.25">
      <c r="A642" s="31" t="s">
        <v>560</v>
      </c>
      <c r="B642" s="12" t="s">
        <v>15</v>
      </c>
      <c r="C642" s="13"/>
      <c r="D642" s="13"/>
      <c r="E642" s="13"/>
      <c r="F642" s="12" t="s">
        <v>15</v>
      </c>
      <c r="G642" s="13"/>
      <c r="H642" s="13"/>
      <c r="I642" s="13"/>
      <c r="J642" s="13"/>
      <c r="K642" s="3"/>
      <c r="L642" s="3"/>
    </row>
    <row r="643" spans="1:12" x14ac:dyDescent="0.25">
      <c r="A643" s="33" t="s">
        <v>561</v>
      </c>
      <c r="B643" s="7" t="s">
        <v>520</v>
      </c>
      <c r="C643" s="15">
        <v>3</v>
      </c>
      <c r="D643" s="15"/>
      <c r="E643" s="15">
        <f>C643*D643</f>
        <v>0</v>
      </c>
      <c r="F643" s="7" t="s">
        <v>15</v>
      </c>
      <c r="G643" s="15"/>
      <c r="H643" s="15">
        <f>C643*G643</f>
        <v>0</v>
      </c>
      <c r="I643" s="15">
        <f>D643+G643</f>
        <v>0</v>
      </c>
      <c r="J643" s="15">
        <f>E643+H643</f>
        <v>0</v>
      </c>
      <c r="K643" s="3"/>
      <c r="L643" s="3"/>
    </row>
    <row r="644" spans="1:12" x14ac:dyDescent="0.25">
      <c r="A644" s="33" t="s">
        <v>562</v>
      </c>
      <c r="B644" s="7" t="s">
        <v>520</v>
      </c>
      <c r="C644" s="15">
        <v>2</v>
      </c>
      <c r="D644" s="15"/>
      <c r="E644" s="15">
        <f>C644*D644</f>
        <v>0</v>
      </c>
      <c r="F644" s="7" t="s">
        <v>15</v>
      </c>
      <c r="G644" s="15"/>
      <c r="H644" s="15">
        <f>C644*G644</f>
        <v>0</v>
      </c>
      <c r="I644" s="15">
        <f>D644+G644</f>
        <v>0</v>
      </c>
      <c r="J644" s="15">
        <f>E644+H644</f>
        <v>0</v>
      </c>
      <c r="K644" s="3"/>
      <c r="L644" s="3"/>
    </row>
    <row r="645" spans="1:12" x14ac:dyDescent="0.25">
      <c r="A645" s="31" t="s">
        <v>563</v>
      </c>
      <c r="B645" s="12" t="s">
        <v>15</v>
      </c>
      <c r="C645" s="13"/>
      <c r="D645" s="13"/>
      <c r="E645" s="13"/>
      <c r="F645" s="12" t="s">
        <v>15</v>
      </c>
      <c r="G645" s="13"/>
      <c r="H645" s="13"/>
      <c r="I645" s="13"/>
      <c r="J645" s="13"/>
      <c r="K645" s="3"/>
      <c r="L645" s="3"/>
    </row>
    <row r="646" spans="1:12" x14ac:dyDescent="0.25">
      <c r="A646" s="33" t="s">
        <v>564</v>
      </c>
      <c r="B646" s="7" t="s">
        <v>547</v>
      </c>
      <c r="C646" s="15">
        <v>2.5</v>
      </c>
      <c r="D646" s="15"/>
      <c r="E646" s="15">
        <f>C646*D646</f>
        <v>0</v>
      </c>
      <c r="F646" s="7" t="s">
        <v>15</v>
      </c>
      <c r="G646" s="15"/>
      <c r="H646" s="15">
        <f>C646*G646</f>
        <v>0</v>
      </c>
      <c r="I646" s="15">
        <f>D646+G646</f>
        <v>0</v>
      </c>
      <c r="J646" s="15">
        <f>E646+H646</f>
        <v>0</v>
      </c>
      <c r="K646" s="3"/>
      <c r="L646" s="3"/>
    </row>
    <row r="647" spans="1:12" x14ac:dyDescent="0.25">
      <c r="A647" s="32" t="s">
        <v>565</v>
      </c>
      <c r="B647" s="4" t="s">
        <v>15</v>
      </c>
      <c r="C647" s="14"/>
      <c r="D647" s="14"/>
      <c r="E647" s="14">
        <f>SUM(E617:E646)</f>
        <v>0</v>
      </c>
      <c r="F647" s="4" t="s">
        <v>15</v>
      </c>
      <c r="G647" s="14"/>
      <c r="H647" s="14">
        <f>SUM(H617:H646)</f>
        <v>0</v>
      </c>
      <c r="I647" s="14"/>
      <c r="J647" s="14">
        <f>SUM(J617:J646)</f>
        <v>0</v>
      </c>
      <c r="K647" s="3"/>
      <c r="L647" s="3"/>
    </row>
    <row r="648" spans="1:12" x14ac:dyDescent="0.25">
      <c r="A648" s="33" t="s">
        <v>15</v>
      </c>
      <c r="B648" s="7" t="s">
        <v>15</v>
      </c>
      <c r="C648" s="15"/>
      <c r="D648" s="15"/>
      <c r="E648" s="15"/>
      <c r="F648" s="7" t="s">
        <v>15</v>
      </c>
      <c r="G648" s="15"/>
      <c r="H648" s="15"/>
      <c r="I648" s="15"/>
      <c r="J648" s="15"/>
      <c r="K648" s="3"/>
      <c r="L648" s="3"/>
    </row>
    <row r="649" spans="1:12" x14ac:dyDescent="0.25">
      <c r="A649" s="33" t="s">
        <v>15</v>
      </c>
      <c r="B649" s="7" t="s">
        <v>15</v>
      </c>
      <c r="C649" s="15"/>
      <c r="D649" s="15"/>
      <c r="E649" s="15"/>
      <c r="F649" s="7" t="s">
        <v>15</v>
      </c>
      <c r="G649" s="15"/>
      <c r="H649" s="15"/>
      <c r="I649" s="15"/>
      <c r="J649" s="15"/>
      <c r="K649" s="3"/>
      <c r="L649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/>
  </sheetViews>
  <sheetFormatPr defaultRowHeight="15" x14ac:dyDescent="0.25"/>
  <cols>
    <col min="1" max="1" width="39.28515625" style="1" bestFit="1" customWidth="1"/>
    <col min="2" max="2" width="11.28515625" style="10" bestFit="1" customWidth="1"/>
    <col min="3" max="3" width="13.140625" style="10" bestFit="1" customWidth="1"/>
    <col min="6" max="6" width="0" style="9" hidden="1" customWidth="1"/>
  </cols>
  <sheetData>
    <row r="1" spans="1:4" x14ac:dyDescent="0.25">
      <c r="A1" s="2" t="s">
        <v>0</v>
      </c>
      <c r="B1" s="11" t="s">
        <v>566</v>
      </c>
      <c r="C1" s="11" t="s">
        <v>567</v>
      </c>
      <c r="D1" s="3"/>
    </row>
    <row r="2" spans="1:4" x14ac:dyDescent="0.25">
      <c r="A2" s="5" t="s">
        <v>568</v>
      </c>
      <c r="B2" s="16"/>
      <c r="C2" s="16"/>
      <c r="D2" s="3"/>
    </row>
    <row r="3" spans="1:4" x14ac:dyDescent="0.25">
      <c r="A3" s="7" t="s">
        <v>569</v>
      </c>
      <c r="B3" s="15">
        <f>(Rozpočet!E359)</f>
        <v>0</v>
      </c>
      <c r="C3" s="15"/>
      <c r="D3" s="3"/>
    </row>
    <row r="4" spans="1:4" x14ac:dyDescent="0.25">
      <c r="A4" s="7" t="s">
        <v>570</v>
      </c>
      <c r="B4" s="15">
        <f>B3 * Parametry!B16 / 100</f>
        <v>0</v>
      </c>
      <c r="C4" s="15">
        <f>B3 * Parametry!B17 / 100</f>
        <v>0</v>
      </c>
      <c r="D4" s="3"/>
    </row>
    <row r="5" spans="1:4" x14ac:dyDescent="0.25">
      <c r="A5" s="7" t="s">
        <v>571</v>
      </c>
      <c r="B5" s="15"/>
      <c r="C5" s="15">
        <f>(Rozpočet!E614) + 0</f>
        <v>0</v>
      </c>
      <c r="D5" s="3"/>
    </row>
    <row r="6" spans="1:4" x14ac:dyDescent="0.25">
      <c r="A6" s="7" t="s">
        <v>572</v>
      </c>
      <c r="B6" s="15"/>
      <c r="C6" s="15">
        <f>(Rozpočet!H359) + (Rozpočet!H614) + 0</f>
        <v>0</v>
      </c>
      <c r="D6" s="3"/>
    </row>
    <row r="7" spans="1:4" x14ac:dyDescent="0.25">
      <c r="A7" s="8" t="s">
        <v>573</v>
      </c>
      <c r="B7" s="29">
        <f>B3 + B4</f>
        <v>0</v>
      </c>
      <c r="C7" s="29">
        <f>C3 + C4 + C5 + C6</f>
        <v>0</v>
      </c>
      <c r="D7" s="3"/>
    </row>
    <row r="8" spans="1:4" x14ac:dyDescent="0.25">
      <c r="A8" s="7" t="s">
        <v>574</v>
      </c>
      <c r="B8" s="15"/>
      <c r="C8" s="15">
        <f>(C5 + C6) * Parametry!B18 / 100</f>
        <v>0</v>
      </c>
      <c r="D8" s="3"/>
    </row>
    <row r="9" spans="1:4" x14ac:dyDescent="0.25">
      <c r="A9" s="7" t="s">
        <v>575</v>
      </c>
      <c r="B9" s="15"/>
      <c r="C9" s="15">
        <f>0 + 0</f>
        <v>0</v>
      </c>
      <c r="D9" s="3"/>
    </row>
    <row r="10" spans="1:4" x14ac:dyDescent="0.25">
      <c r="A10" s="7" t="s">
        <v>537</v>
      </c>
      <c r="B10" s="15"/>
      <c r="C10" s="15">
        <f>(Rozpočet!E647) + (Rozpočet!H647)</f>
        <v>0</v>
      </c>
      <c r="D10" s="3"/>
    </row>
    <row r="11" spans="1:4" x14ac:dyDescent="0.25">
      <c r="A11" s="7" t="s">
        <v>576</v>
      </c>
      <c r="B11" s="15"/>
      <c r="C11" s="15">
        <f>(C9 + C10) * Parametry!B19 / 100</f>
        <v>0</v>
      </c>
      <c r="D11" s="3"/>
    </row>
    <row r="12" spans="1:4" x14ac:dyDescent="0.25">
      <c r="A12" s="8" t="s">
        <v>577</v>
      </c>
      <c r="B12" s="29">
        <f>B7</f>
        <v>0</v>
      </c>
      <c r="C12" s="29">
        <f>C7 + C8 + C9 + C10 + C11</f>
        <v>0</v>
      </c>
      <c r="D12" s="3"/>
    </row>
    <row r="13" spans="1:4" x14ac:dyDescent="0.25">
      <c r="A13" s="7" t="s">
        <v>578</v>
      </c>
      <c r="B13" s="15"/>
      <c r="C13" s="15">
        <f>(B12 + C12) * Parametry!B20 / 100</f>
        <v>0</v>
      </c>
      <c r="D13" s="3"/>
    </row>
    <row r="14" spans="1:4" x14ac:dyDescent="0.25">
      <c r="A14" s="7" t="s">
        <v>579</v>
      </c>
      <c r="B14" s="15"/>
      <c r="C14" s="15">
        <f>(B12 + C12) * Parametry!B21 / 100</f>
        <v>0</v>
      </c>
      <c r="D14" s="3"/>
    </row>
    <row r="15" spans="1:4" x14ac:dyDescent="0.25">
      <c r="A15" s="7" t="s">
        <v>580</v>
      </c>
      <c r="B15" s="15"/>
      <c r="C15" s="15">
        <f>(B7 + C7) * Parametry!B22 / 100</f>
        <v>0</v>
      </c>
      <c r="D15" s="3"/>
    </row>
    <row r="16" spans="1:4" x14ac:dyDescent="0.25">
      <c r="A16" s="5" t="s">
        <v>581</v>
      </c>
      <c r="B16" s="16"/>
      <c r="C16" s="16">
        <f>B12 + C12 + C13 + C14 + C15</f>
        <v>0</v>
      </c>
      <c r="D16" s="3"/>
    </row>
    <row r="17" spans="1:4" x14ac:dyDescent="0.25">
      <c r="A17" s="7" t="s">
        <v>15</v>
      </c>
      <c r="B17" s="15"/>
      <c r="C17" s="15"/>
      <c r="D17" s="3"/>
    </row>
    <row r="18" spans="1:4" x14ac:dyDescent="0.25">
      <c r="A18" s="5" t="s">
        <v>582</v>
      </c>
      <c r="B18" s="16"/>
      <c r="C18" s="16"/>
      <c r="D18" s="3"/>
    </row>
    <row r="19" spans="1:4" x14ac:dyDescent="0.25">
      <c r="A19" s="7" t="s">
        <v>583</v>
      </c>
      <c r="B19" s="15"/>
      <c r="C19" s="15">
        <f>C12 * Parametry!B23 / 100</f>
        <v>0</v>
      </c>
      <c r="D19" s="3"/>
    </row>
    <row r="20" spans="1:4" x14ac:dyDescent="0.25">
      <c r="A20" s="7" t="s">
        <v>584</v>
      </c>
      <c r="B20" s="15"/>
      <c r="C20" s="15">
        <f>C12 * Parametry!B24 / 100</f>
        <v>0</v>
      </c>
      <c r="D20" s="3"/>
    </row>
    <row r="21" spans="1:4" x14ac:dyDescent="0.25">
      <c r="A21" s="5" t="s">
        <v>585</v>
      </c>
      <c r="B21" s="16"/>
      <c r="C21" s="16">
        <f>C19 + C20</f>
        <v>0</v>
      </c>
      <c r="D21" s="3"/>
    </row>
    <row r="22" spans="1:4" x14ac:dyDescent="0.25">
      <c r="A22" s="7" t="s">
        <v>586</v>
      </c>
      <c r="B22" s="15"/>
      <c r="C22" s="15">
        <f>Parametry!B25 * Parametry!B28 * (C16 * Parametry!B27)^Parametry!B26</f>
        <v>0</v>
      </c>
      <c r="D22" s="3"/>
    </row>
    <row r="23" spans="1:4" x14ac:dyDescent="0.25">
      <c r="A23" s="7" t="s">
        <v>15</v>
      </c>
      <c r="B23" s="15"/>
      <c r="C23" s="15"/>
      <c r="D23" s="3"/>
    </row>
    <row r="24" spans="1:4" x14ac:dyDescent="0.25">
      <c r="A24" s="4" t="s">
        <v>587</v>
      </c>
      <c r="B24" s="14"/>
      <c r="C24" s="14">
        <f>C16 + C21 + C22</f>
        <v>0</v>
      </c>
      <c r="D24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workbookViewId="0">
      <selection activeCell="A31" sqref="A31:B33"/>
    </sheetView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ht="39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13</v>
      </c>
      <c r="C7" s="3"/>
    </row>
    <row r="8" spans="1:3" x14ac:dyDescent="0.25">
      <c r="A8" s="2" t="s">
        <v>14</v>
      </c>
      <c r="B8" s="7" t="s">
        <v>15</v>
      </c>
      <c r="C8" s="3"/>
    </row>
    <row r="9" spans="1:3" x14ac:dyDescent="0.25">
      <c r="A9" s="2" t="s">
        <v>16</v>
      </c>
      <c r="B9" s="5" t="s">
        <v>17</v>
      </c>
      <c r="C9" s="3"/>
    </row>
    <row r="10" spans="1:3" x14ac:dyDescent="0.25">
      <c r="A10" s="2" t="s">
        <v>18</v>
      </c>
      <c r="B10" s="5" t="s">
        <v>19</v>
      </c>
      <c r="C10" s="3"/>
    </row>
    <row r="11" spans="1:3" x14ac:dyDescent="0.25">
      <c r="A11" s="2" t="s">
        <v>20</v>
      </c>
      <c r="B11" s="5" t="s">
        <v>21</v>
      </c>
      <c r="C11" s="3"/>
    </row>
    <row r="12" spans="1:3" x14ac:dyDescent="0.25">
      <c r="A12" s="2" t="s">
        <v>22</v>
      </c>
      <c r="B12" s="5" t="s">
        <v>15</v>
      </c>
      <c r="C12" s="3"/>
    </row>
    <row r="13" spans="1:3" x14ac:dyDescent="0.25">
      <c r="A13" s="2" t="s">
        <v>23</v>
      </c>
      <c r="B13" s="5" t="s">
        <v>15</v>
      </c>
      <c r="C13" s="3"/>
    </row>
    <row r="14" spans="1:3" x14ac:dyDescent="0.25">
      <c r="A14" s="2" t="s">
        <v>24</v>
      </c>
      <c r="B14" s="5" t="s">
        <v>25</v>
      </c>
      <c r="C14" s="3"/>
    </row>
    <row r="15" spans="1:3" x14ac:dyDescent="0.25">
      <c r="A15" s="2" t="s">
        <v>15</v>
      </c>
      <c r="B15" s="7" t="s">
        <v>15</v>
      </c>
      <c r="C15" s="3"/>
    </row>
    <row r="16" spans="1:3" x14ac:dyDescent="0.25">
      <c r="A16" s="2" t="s">
        <v>26</v>
      </c>
      <c r="B16" s="8" t="s">
        <v>27</v>
      </c>
      <c r="C16" s="3"/>
    </row>
    <row r="17" spans="1:3" x14ac:dyDescent="0.25">
      <c r="A17" s="2" t="s">
        <v>28</v>
      </c>
      <c r="B17" s="8" t="s">
        <v>29</v>
      </c>
      <c r="C17" s="3"/>
    </row>
    <row r="18" spans="1:3" x14ac:dyDescent="0.25">
      <c r="A18" s="2" t="s">
        <v>30</v>
      </c>
      <c r="B18" s="8" t="s">
        <v>31</v>
      </c>
      <c r="C18" s="3"/>
    </row>
    <row r="19" spans="1:3" x14ac:dyDescent="0.25">
      <c r="A19" s="2" t="s">
        <v>32</v>
      </c>
      <c r="B19" s="8" t="s">
        <v>33</v>
      </c>
      <c r="C19" s="3"/>
    </row>
    <row r="20" spans="1:3" x14ac:dyDescent="0.25">
      <c r="A20" s="2" t="s">
        <v>34</v>
      </c>
      <c r="B20" s="8" t="s">
        <v>33</v>
      </c>
      <c r="C20" s="3"/>
    </row>
    <row r="21" spans="1:3" x14ac:dyDescent="0.25">
      <c r="A21" s="2" t="s">
        <v>35</v>
      </c>
      <c r="B21" s="8" t="s">
        <v>33</v>
      </c>
      <c r="C21" s="3"/>
    </row>
    <row r="22" spans="1:3" x14ac:dyDescent="0.25">
      <c r="A22" s="2" t="s">
        <v>36</v>
      </c>
      <c r="B22" s="8" t="s">
        <v>33</v>
      </c>
      <c r="C22" s="3"/>
    </row>
    <row r="23" spans="1:3" x14ac:dyDescent="0.25">
      <c r="A23" s="2" t="s">
        <v>37</v>
      </c>
      <c r="B23" s="8" t="s">
        <v>33</v>
      </c>
      <c r="C23" s="3"/>
    </row>
    <row r="24" spans="1:3" x14ac:dyDescent="0.25">
      <c r="A24" s="2" t="s">
        <v>38</v>
      </c>
      <c r="B24" s="8" t="s">
        <v>33</v>
      </c>
      <c r="C24" s="3"/>
    </row>
    <row r="25" spans="1:3" x14ac:dyDescent="0.25">
      <c r="A25" s="2" t="s">
        <v>39</v>
      </c>
      <c r="B25" s="8" t="s">
        <v>33</v>
      </c>
      <c r="C25" s="3"/>
    </row>
    <row r="26" spans="1:3" x14ac:dyDescent="0.25">
      <c r="A26" s="2" t="s">
        <v>40</v>
      </c>
      <c r="B26" s="8" t="s">
        <v>41</v>
      </c>
      <c r="C26" s="3"/>
    </row>
    <row r="27" spans="1:3" x14ac:dyDescent="0.25">
      <c r="A27" s="2" t="s">
        <v>42</v>
      </c>
      <c r="B27" s="8" t="s">
        <v>33</v>
      </c>
      <c r="C27" s="3"/>
    </row>
    <row r="28" spans="1:3" x14ac:dyDescent="0.25">
      <c r="A28" s="2" t="s">
        <v>43</v>
      </c>
      <c r="B28" s="8" t="s">
        <v>33</v>
      </c>
      <c r="C28" s="3"/>
    </row>
    <row r="29" spans="1:3" x14ac:dyDescent="0.25">
      <c r="A29" s="2" t="s">
        <v>44</v>
      </c>
      <c r="B29" s="8" t="s">
        <v>33</v>
      </c>
      <c r="C29" s="3"/>
    </row>
    <row r="30" spans="1:3" x14ac:dyDescent="0.25">
      <c r="A30" s="2" t="s">
        <v>45</v>
      </c>
      <c r="B30" s="8" t="s">
        <v>33</v>
      </c>
      <c r="C30" s="3"/>
    </row>
    <row r="31" spans="1:3" x14ac:dyDescent="0.25">
      <c r="A31" s="1" t="s">
        <v>46</v>
      </c>
      <c r="B31" s="1">
        <v>5</v>
      </c>
    </row>
    <row r="32" spans="1:3" x14ac:dyDescent="0.25">
      <c r="A32" s="1" t="s">
        <v>47</v>
      </c>
      <c r="B32" s="1">
        <v>0</v>
      </c>
    </row>
    <row r="33" spans="1:2" x14ac:dyDescent="0.25">
      <c r="A33" s="1" t="s">
        <v>48</v>
      </c>
      <c r="B33" s="1">
        <v>3</v>
      </c>
    </row>
  </sheetData>
  <pageMargins left="0.70866141732283472" right="0.70866141732283472" top="0.78740157480314965" bottom="0.78740157480314965" header="0.31496062992125984" footer="0.31496062992125984"/>
  <pageSetup paperSize="9" scale="86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Rozpočet</vt:lpstr>
      <vt:lpstr>Rekapitulace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Soňa Adamíková</dc:creator>
  <cp:lastModifiedBy>Ing. Soňa Adamíková</cp:lastModifiedBy>
  <dcterms:created xsi:type="dcterms:W3CDTF">2017-07-31T08:34:19Z</dcterms:created>
  <dcterms:modified xsi:type="dcterms:W3CDTF">2017-08-02T13:13:17Z</dcterms:modified>
</cp:coreProperties>
</file>