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33" i="3"/>
  <c r="B33"/>
  <c r="C32"/>
  <c r="C26"/>
  <c r="B26"/>
  <c r="C10"/>
  <c r="C9"/>
  <c r="C11" s="1"/>
  <c r="C6"/>
  <c r="B4"/>
  <c r="B7" s="1"/>
  <c r="B3"/>
  <c r="C4" s="1"/>
  <c r="I65" i="2"/>
  <c r="H65"/>
  <c r="I64"/>
  <c r="G64"/>
  <c r="E64"/>
  <c r="I63"/>
  <c r="H63"/>
  <c r="G63"/>
  <c r="E63"/>
  <c r="I61"/>
  <c r="H61"/>
  <c r="I60"/>
  <c r="H60"/>
  <c r="G60"/>
  <c r="E60"/>
  <c r="I59"/>
  <c r="H59"/>
  <c r="G59"/>
  <c r="E59"/>
  <c r="I57"/>
  <c r="H57"/>
  <c r="I56"/>
  <c r="H56"/>
  <c r="G56"/>
  <c r="E56"/>
  <c r="I54"/>
  <c r="H54"/>
  <c r="G54"/>
  <c r="E54"/>
  <c r="I53"/>
  <c r="H53"/>
  <c r="G53"/>
  <c r="E53"/>
  <c r="I51"/>
  <c r="H51"/>
  <c r="G51"/>
  <c r="E51"/>
  <c r="I49"/>
  <c r="H49"/>
  <c r="G49"/>
  <c r="E49"/>
  <c r="I48"/>
  <c r="H48"/>
  <c r="G48"/>
  <c r="E48"/>
  <c r="I46"/>
  <c r="H46"/>
  <c r="G46"/>
  <c r="E46"/>
  <c r="I43"/>
  <c r="H43"/>
  <c r="G43"/>
  <c r="E43"/>
  <c r="I41"/>
  <c r="H41"/>
  <c r="G41"/>
  <c r="E41"/>
  <c r="I39"/>
  <c r="H39"/>
  <c r="G39"/>
  <c r="E39"/>
  <c r="I36"/>
  <c r="H36"/>
  <c r="I35"/>
  <c r="H35"/>
  <c r="G34"/>
  <c r="H33"/>
  <c r="E33"/>
  <c r="I32"/>
  <c r="H32"/>
  <c r="I31"/>
  <c r="H31"/>
  <c r="G31"/>
  <c r="E31"/>
  <c r="I28"/>
  <c r="H28"/>
  <c r="G28"/>
  <c r="E28"/>
  <c r="I26"/>
  <c r="H26"/>
  <c r="G26"/>
  <c r="E26"/>
  <c r="I24"/>
  <c r="H24"/>
  <c r="I23"/>
  <c r="H23"/>
  <c r="G23"/>
  <c r="E23"/>
  <c r="I21"/>
  <c r="H21"/>
  <c r="G21"/>
  <c r="E21"/>
  <c r="I19"/>
  <c r="H19"/>
  <c r="G19"/>
  <c r="E19"/>
  <c r="I17"/>
  <c r="H17"/>
  <c r="G17"/>
  <c r="E17"/>
  <c r="I15"/>
  <c r="H15"/>
  <c r="G15"/>
  <c r="E15"/>
  <c r="I14"/>
  <c r="H14"/>
  <c r="G14"/>
  <c r="E14"/>
  <c r="I12"/>
  <c r="H12"/>
  <c r="G12"/>
  <c r="E12"/>
  <c r="I10"/>
  <c r="H10"/>
  <c r="G10"/>
  <c r="E10"/>
  <c r="I8"/>
  <c r="H8"/>
  <c r="G8"/>
  <c r="E8"/>
  <c r="I6"/>
  <c r="H6"/>
  <c r="G6"/>
  <c r="E6"/>
  <c r="I4"/>
  <c r="H4"/>
  <c r="G4"/>
  <c r="E4"/>
  <c r="B12" i="3" l="1"/>
  <c r="I33" i="2"/>
  <c r="I34" s="1"/>
  <c r="E34"/>
  <c r="B32" i="3" l="1"/>
  <c r="C5"/>
  <c r="C8" l="1"/>
  <c r="C7"/>
  <c r="C12" l="1"/>
  <c r="C15"/>
  <c r="C20" l="1"/>
  <c r="C19"/>
  <c r="C21" s="1"/>
  <c r="C14"/>
  <c r="C16"/>
  <c r="C13"/>
  <c r="C22" l="1"/>
  <c r="C24" s="1"/>
  <c r="B25"/>
  <c r="C25" s="1"/>
  <c r="C30" l="1"/>
  <c r="C27"/>
  <c r="C29"/>
</calcChain>
</file>

<file path=xl/sharedStrings.xml><?xml version="1.0" encoding="utf-8"?>
<sst xmlns="http://schemas.openxmlformats.org/spreadsheetml/2006/main" count="268" uniqueCount="156">
  <si>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</si>
  <si>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</si>
  <si>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</si>
  <si>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</si>
  <si>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</si>
  <si>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</si>
  <si>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</si>
  <si>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SO 203 - Jímka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</si>
  <si>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</si>
  <si>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</si>
  <si>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</si>
  <si>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</si>
  <si>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</si>
  <si>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</si>
  <si>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</si>
  <si>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</si>
  <si>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</si>
  <si>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</si>
  <si>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</si>
  <si>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</si>
  <si>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26.9.2016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</si>
  <si>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</si>
  <si>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</si>
  <si>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</si>
  <si>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</si>
  <si>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</si>
  <si>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</si>
  <si>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</si>
  <si>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</si>
  <si>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</si>
  <si>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</si>
  <si>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</si>
  <si>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</si>
  <si>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</si>
  <si>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</si>
  <si>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</si>
  <si>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</si>
  <si>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</si>
  <si>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</si>
  <si>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</si>
  <si>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</si>
  <si>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</si>
  <si>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</si>
  <si>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</si>
  <si>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</si>
  <si>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</si>
  <si>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</si>
  <si>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</si>
  <si>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</si>
  <si>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</si>
  <si>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</si>
  <si>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</si>
  <si>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</si>
  <si>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</si>
  <si>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</si>
  <si>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</si>
  <si>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</si>
  <si>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</si>
  <si>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</si>
  <si>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</si>
  <si>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</si>
  <si>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OCELOVÝ PÁSEK POZINKOVANÝ</t>
  </si>
  <si>
    <t>FeZn30x4 (1.0 kg/m), pevně</t>
  </si>
  <si>
    <t>m</t>
  </si>
  <si>
    <t>SVORKA HROMOSVODNÍ, UZEMŇOVACÍ</t>
  </si>
  <si>
    <t>SR2b pro pásek 30x4mm</t>
  </si>
  <si>
    <t>ks</t>
  </si>
  <si>
    <t>VODIČ PRO POSPOJOVÁNÍ</t>
  </si>
  <si>
    <t>CY16 Žlutozelený, pevně</t>
  </si>
  <si>
    <t>PAS</t>
  </si>
  <si>
    <t>Ekvipotenciální přípojnice nástěnná, 1xCu120, 12xCumax16</t>
  </si>
  <si>
    <t>KABEL SILOVÝ,IZOLACE PVC BEZ VODIČE PE</t>
  </si>
  <si>
    <t>CYKY-O 2x1.5 mm2 , pevně</t>
  </si>
  <si>
    <t>KABEL SILOVÝ,IZOLACE PVC S VODIČEM PE</t>
  </si>
  <si>
    <t>CYKY-J 3x1.5 mm2 , pevně</t>
  </si>
  <si>
    <t>CYKY-J 3x2.5 mm2 , pevně</t>
  </si>
  <si>
    <t>SPÍNAČ DO VLHKA V IZOL. IP44 "PRAKTIK" BARVA ŠEDÁ</t>
  </si>
  <si>
    <t>3553-01929  1-pólový vypínač</t>
  </si>
  <si>
    <t>ZÁSUVKA NASTĚNNÁ IP44 (PRAKTIK)</t>
  </si>
  <si>
    <t>5518-2969 S 2p+PE, šedá</t>
  </si>
  <si>
    <t>SVÍTIDLO PRŮMYSLOVÉ</t>
  </si>
  <si>
    <t>Celoplastové, s krytem a košem, IP44, 1xŽ60W</t>
  </si>
  <si>
    <t>Montáž svítidel žárovkových se zapojením vodičů průmyslových stropních přisazených</t>
  </si>
  <si>
    <t xml:space="preserve"> 1 zdroj s košem</t>
  </si>
  <si>
    <t>HODINOVE ZUCTOVACI SAZBY</t>
  </si>
  <si>
    <t xml:space="preserve"> Napojeni na stavajici zarizeni</t>
  </si>
  <si>
    <t>hod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</si>
  <si>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</si>
  <si>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</si>
  <si>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</si>
  <si>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</si>
  <si>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</si>
  <si>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</si>
  <si>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</si>
  <si>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Rozvaděč R4</t>
  </si>
  <si>
    <t>PLASTOVÁ ROZVODNICE NA POVRCH NEPRŮHLEDNÉ DVEŘE, IP65</t>
  </si>
  <si>
    <t>ECO-26N 2x13 modulu</t>
  </si>
  <si>
    <t>DOPLŇKY ROZVODNIC</t>
  </si>
  <si>
    <t>krycí lišta</t>
  </si>
  <si>
    <t>PROPOJOVACÍ LIŠTY TROJPÓLOVÉ</t>
  </si>
  <si>
    <t>10mm2,1m</t>
  </si>
  <si>
    <t>VYPÍNAČE</t>
  </si>
  <si>
    <t>3 - pólové</t>
  </si>
  <si>
    <t>SBN340 Vypínač 3 pól. 40A</t>
  </si>
  <si>
    <t>JISTIČ 1-PÓLOVÝ,CHARAKT."B"</t>
  </si>
  <si>
    <t>LTN-6B-1 -6A</t>
  </si>
  <si>
    <t>LTN-10B-1 -10A</t>
  </si>
  <si>
    <t>PROUDOVÝ CHRÁNIČ  2-PÓLOVÝ S NADPROUDOVOU OCHRANOU PORUCHOVÝ PROUD 30mA</t>
  </si>
  <si>
    <t>OLI-16B-1N-030A -16A</t>
  </si>
  <si>
    <t>TERMOSTATY,SONDY</t>
  </si>
  <si>
    <t>EK186 Termostat vícefunkční 1S 2 A 230 V (-30C - +90C )</t>
  </si>
  <si>
    <t>EK083 Termostatická sonda univerzální</t>
  </si>
  <si>
    <t>SPÍNACÍ HODINY MECHANICKÉ DENNÍ</t>
  </si>
  <si>
    <t>230V/16A</t>
  </si>
  <si>
    <t>ŘADOVÁ SVORKOVNICE</t>
  </si>
  <si>
    <t>RSA4</t>
  </si>
  <si>
    <t>RSA16</t>
  </si>
  <si>
    <t>MONTÁŽ ROZVODNIC</t>
  </si>
  <si>
    <t xml:space="preserve"> do  20 kg</t>
  </si>
  <si>
    <t>Rozvaděč R4 -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</si>
  <si>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</si>
  <si>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</si>
  <si>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</si>
  <si>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</si>
  <si>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</si>
  <si>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</si>
  <si>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</si>
  <si>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</si>
  <si>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</si>
  <si>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</si>
  <si>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</si>
  <si>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</si>
  <si>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</si>
  <si>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</si>
  <si>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</si>
  <si>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</si>
  <si>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</si>
  <si>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</si>
  <si>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</si>
  <si>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</si>
  <si>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</si>
  <si>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</si>
  <si>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</si>
  <si>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</si>
  <si>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</si>
  <si>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</si>
  <si>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</si>
  <si>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</si>
  <si>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</si>
  <si>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</si>
  <si>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</si>
  <si>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DEHN</t>
  </si>
  <si>
    <t>Hager CZ</t>
  </si>
  <si>
    <t>Montážní ceník M21</t>
  </si>
  <si>
    <t>Nezařazené</t>
  </si>
  <si>
    <t>Osmont Jihlava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</si>
</sst>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8"/>
      <color rgb="FF000000"/>
      <name val="慔潨慭"/>
      <charset val="238"/>
    </font>
    <font>
      <i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1"/>
  <sheetViews>
    <sheetView tabSelected="1"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0" style="9" hidden="1" customWidth="1"/>
  </cols>
  <sheetData>
    <row r="1" spans="1:4">
      <c r="A1" s="2" t="s">
        <v>0</v>
      </c>
      <c r="B1" s="11" t="s">
        <v>120</v>
      </c>
      <c r="C1" s="11" t="s">
        <v>121</v>
      </c>
      <c r="D1" s="3"/>
    </row>
    <row r="2" spans="1:4">
      <c r="A2" s="5" t="s">
        <v>122</v>
      </c>
      <c r="B2" s="18"/>
      <c r="C2" s="18"/>
      <c r="D2" s="3"/>
    </row>
    <row r="3" spans="1:4">
      <c r="A3" s="6" t="s">
        <v>123</v>
      </c>
      <c r="B3" s="15">
        <f>(Rozpočet!E64)</f>
        <v>0</v>
      </c>
      <c r="C3" s="15"/>
      <c r="D3" s="3"/>
    </row>
    <row r="4" spans="1:4">
      <c r="A4" s="6" t="s">
        <v>124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125</v>
      </c>
      <c r="B5" s="15"/>
      <c r="C5" s="15">
        <f>(Rozpočet!E34) + 0</f>
        <v>0</v>
      </c>
      <c r="D5" s="3"/>
    </row>
    <row r="6" spans="1:4">
      <c r="A6" s="6" t="s">
        <v>126</v>
      </c>
      <c r="B6" s="15"/>
      <c r="C6" s="15">
        <f>(Rozpočet!G64) + (Rozpočet!G34) + 0</f>
        <v>0</v>
      </c>
      <c r="D6" s="3"/>
    </row>
    <row r="7" spans="1:4">
      <c r="A7" s="7" t="s">
        <v>127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128</v>
      </c>
      <c r="B8" s="15"/>
      <c r="C8" s="15">
        <f>(C5 + C6) * Parametry!B18 / 100</f>
        <v>0</v>
      </c>
      <c r="D8" s="3"/>
    </row>
    <row r="9" spans="1:4">
      <c r="A9" s="6" t="s">
        <v>129</v>
      </c>
      <c r="B9" s="15"/>
      <c r="C9" s="15">
        <f>0 + 0</f>
        <v>0</v>
      </c>
      <c r="D9" s="3"/>
    </row>
    <row r="10" spans="1:4">
      <c r="A10" s="6" t="s">
        <v>130</v>
      </c>
      <c r="B10" s="15"/>
      <c r="C10" s="15">
        <f>0 + 0</f>
        <v>0</v>
      </c>
      <c r="D10" s="3"/>
    </row>
    <row r="11" spans="1:4">
      <c r="A11" s="6" t="s">
        <v>131</v>
      </c>
      <c r="B11" s="15"/>
      <c r="C11" s="15">
        <f>(C9 + C10) * Parametry!B19 / 100</f>
        <v>0</v>
      </c>
      <c r="D11" s="3"/>
    </row>
    <row r="12" spans="1:4">
      <c r="A12" s="7" t="s">
        <v>132</v>
      </c>
      <c r="B12" s="19">
        <f>B7</f>
        <v>0</v>
      </c>
      <c r="C12" s="19">
        <f>C7 + C8 + C9 + C10 + C11</f>
        <v>0</v>
      </c>
      <c r="D12" s="3"/>
    </row>
    <row r="13" spans="1:4">
      <c r="A13" s="6" t="s">
        <v>133</v>
      </c>
      <c r="B13" s="15"/>
      <c r="C13" s="15">
        <f>(B12 + C12) * Parametry!B20 / 100</f>
        <v>0</v>
      </c>
      <c r="D13" s="3"/>
    </row>
    <row r="14" spans="1:4">
      <c r="A14" s="6" t="s">
        <v>134</v>
      </c>
      <c r="B14" s="15"/>
      <c r="C14" s="15">
        <f>(B12 + C12) * Parametry!B21 / 100</f>
        <v>0</v>
      </c>
      <c r="D14" s="3"/>
    </row>
    <row r="15" spans="1:4">
      <c r="A15" s="6" t="s">
        <v>135</v>
      </c>
      <c r="B15" s="15"/>
      <c r="C15" s="15">
        <f>(B7 + C7) * Parametry!B22 / 100</f>
        <v>0</v>
      </c>
      <c r="D15" s="3"/>
    </row>
    <row r="16" spans="1:4">
      <c r="A16" s="5" t="s">
        <v>136</v>
      </c>
      <c r="B16" s="18"/>
      <c r="C16" s="18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137</v>
      </c>
      <c r="B18" s="18"/>
      <c r="C18" s="18"/>
      <c r="D18" s="3"/>
    </row>
    <row r="19" spans="1:4">
      <c r="A19" s="6" t="s">
        <v>138</v>
      </c>
      <c r="B19" s="15"/>
      <c r="C19" s="15">
        <f>C12 * Parametry!B23 / 100</f>
        <v>0</v>
      </c>
      <c r="D19" s="3"/>
    </row>
    <row r="20" spans="1:4">
      <c r="A20" s="6" t="s">
        <v>139</v>
      </c>
      <c r="B20" s="15"/>
      <c r="C20" s="15">
        <f>C12 * Parametry!B24 / 100</f>
        <v>0</v>
      </c>
      <c r="D20" s="3"/>
    </row>
    <row r="21" spans="1:4">
      <c r="A21" s="5" t="s">
        <v>140</v>
      </c>
      <c r="B21" s="18"/>
      <c r="C21" s="18">
        <f>C19 + C20</f>
        <v>0</v>
      </c>
      <c r="D21" s="3"/>
    </row>
    <row r="22" spans="1:4">
      <c r="A22" s="6" t="s">
        <v>141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142</v>
      </c>
      <c r="B24" s="12"/>
      <c r="C24" s="12">
        <f>C16 + C21 + C22</f>
        <v>0</v>
      </c>
      <c r="D24" s="3"/>
    </row>
    <row r="25" spans="1:4">
      <c r="A25" s="6" t="s">
        <v>143</v>
      </c>
      <c r="B25" s="15">
        <f>(SUM(Rozpočet!E38:E56,Rozpočet!E58:E60,Rozpočet!E62:E63)+SUM(Rozpočet!E3:E23,Rozpočet!E25:E31,Rozpočet!E33)) + (SUM(Rozpočet!G38:G56,Rozpočet!G58:G60,Rozpočet!G62:G63)+SUM(Rozpočet!G3:G23,Rozpočet!G25:G31))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144</v>
      </c>
      <c r="B26" s="15">
        <f>(SUM(Rozpočet!E38,Rozpočet!E40,Rozpočet!E42,Rozpočet!E44:E45,Rozpočet!E47,Rozpočet!E50,Rozpočet!E52,Rozpočet!E55,Rozpočet!E58,Rozpočet!E62)+SUM(Rozpočet!E3,Rozpočet!E5,Rozpočet!E7,Rozpočet!E9,Rozpočet!E11,Rozpočet!E13,Rozpočet!E16,Rozpočet!E18,Rozpočet!E20,Rozpočet!E22,Rozpočet!E25,Rozpočet!E27,Rozpočet!E29:E30)) + (SUM(Rozpočet!G38,Rozpočet!G40,Rozpočet!G42,Rozpočet!G44:G45,Rozpočet!G47,Rozpočet!G50,Rozpočet!G52,Rozpočet!G55,Rozpočet!G58,Rozpočet!G62)+SUM(Rozpočet!G3,Rozpočet!G5,Rozpočet!G7,Rozpočet!G9,Rozpočet!G11,Rozpočet!G13,Rozpočet!G16,Rozpočet!G18,Rozpočet!G20,Rozpočet!G22,Rozpočet!G25,Rozpočet!G27,Rozpočet!G29:G30))</f>
        <v>0</v>
      </c>
      <c r="C26" s="15">
        <f>B26 * Parametry!B32 / 100</f>
        <v>0</v>
      </c>
      <c r="D26" s="3"/>
    </row>
    <row r="27" spans="1:4">
      <c r="A27" s="4" t="s">
        <v>145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146</v>
      </c>
      <c r="B29" s="15"/>
      <c r="C29" s="15">
        <f>C24 * Parametry!B29 / 100</f>
        <v>0</v>
      </c>
      <c r="D29" s="3"/>
    </row>
    <row r="30" spans="1:4">
      <c r="A30" s="6" t="s">
        <v>146</v>
      </c>
      <c r="B30" s="15"/>
      <c r="C30" s="15">
        <f>C24 * Parametry!B30 / 100</f>
        <v>0</v>
      </c>
      <c r="D30" s="3"/>
    </row>
    <row r="31" spans="1:4">
      <c r="A31" s="5" t="s">
        <v>147</v>
      </c>
      <c r="B31" s="20" t="s">
        <v>54</v>
      </c>
      <c r="C31" s="20" t="s">
        <v>56</v>
      </c>
      <c r="D31" s="3"/>
    </row>
    <row r="32" spans="1:4">
      <c r="A32" s="6" t="s">
        <v>60</v>
      </c>
      <c r="B32" s="15">
        <f>(Rozpočet!E34)</f>
        <v>0</v>
      </c>
      <c r="C32" s="15">
        <f>(Rozpočet!G34)</f>
        <v>0</v>
      </c>
      <c r="D32" s="3"/>
    </row>
    <row r="33" spans="1:4">
      <c r="A33" s="6" t="s">
        <v>94</v>
      </c>
      <c r="B33" s="15">
        <f>(Rozpočet!E64)</f>
        <v>0</v>
      </c>
      <c r="C33" s="15">
        <f>(Rozpočet!G64)</f>
        <v>0</v>
      </c>
      <c r="D33" s="3"/>
    </row>
    <row r="34" spans="1:4">
      <c r="A34" s="6" t="s">
        <v>15</v>
      </c>
      <c r="B34" s="15"/>
      <c r="C34" s="15"/>
      <c r="D34" s="3"/>
    </row>
    <row r="35" spans="1:4">
      <c r="A35" s="5" t="s">
        <v>148</v>
      </c>
      <c r="B35" s="20" t="s">
        <v>149</v>
      </c>
      <c r="C35" s="21"/>
      <c r="D35" s="3"/>
    </row>
    <row r="36" spans="1:4">
      <c r="A36" s="6" t="s">
        <v>150</v>
      </c>
      <c r="B36" s="22"/>
      <c r="C36" s="15"/>
      <c r="D36" s="3"/>
    </row>
    <row r="37" spans="1:4">
      <c r="A37" s="6" t="s">
        <v>151</v>
      </c>
      <c r="B37" s="22"/>
      <c r="C37" s="15"/>
      <c r="D37" s="3"/>
    </row>
    <row r="38" spans="1:4">
      <c r="A38" s="6" t="s">
        <v>152</v>
      </c>
      <c r="B38" s="22"/>
      <c r="C38" s="15"/>
      <c r="D38" s="3"/>
    </row>
    <row r="39" spans="1:4">
      <c r="A39" s="6" t="s">
        <v>153</v>
      </c>
      <c r="B39" s="22"/>
      <c r="C39" s="15"/>
      <c r="D39" s="3"/>
    </row>
    <row r="40" spans="1:4">
      <c r="A40" s="6" t="s">
        <v>154</v>
      </c>
      <c r="B40" s="22"/>
      <c r="C40" s="15"/>
      <c r="D40" s="3"/>
    </row>
    <row r="41" spans="1:4">
      <c r="A41" s="6" t="s">
        <v>155</v>
      </c>
      <c r="B41" s="22"/>
      <c r="C41" s="15"/>
      <c r="D41" s="3"/>
    </row>
    <row r="42" spans="1:4">
      <c r="A42" s="6" t="s">
        <v>15</v>
      </c>
      <c r="B42" s="15"/>
      <c r="C42" s="15"/>
      <c r="D42" s="3"/>
    </row>
    <row r="43" spans="1:4">
      <c r="A43" s="6" t="s">
        <v>15</v>
      </c>
      <c r="B43" s="15"/>
      <c r="C43" s="15"/>
      <c r="D43" s="3"/>
    </row>
    <row r="44" spans="1:4">
      <c r="A44" s="6" t="s">
        <v>15</v>
      </c>
      <c r="B44" s="15"/>
      <c r="C44" s="15"/>
      <c r="D44" s="3"/>
    </row>
    <row r="45" spans="1:4">
      <c r="A45" s="6" t="s">
        <v>15</v>
      </c>
      <c r="B45" s="15"/>
      <c r="C45" s="15"/>
      <c r="D45" s="3"/>
    </row>
    <row r="46" spans="1:4">
      <c r="A46" s="6" t="s">
        <v>15</v>
      </c>
      <c r="B46" s="15"/>
      <c r="C46" s="15"/>
      <c r="D46" s="3"/>
    </row>
    <row r="47" spans="1:4">
      <c r="A47" s="6" t="s">
        <v>15</v>
      </c>
      <c r="B47" s="15"/>
      <c r="C47" s="15"/>
      <c r="D47" s="3"/>
    </row>
    <row r="48" spans="1:4">
      <c r="A48" s="6" t="s">
        <v>15</v>
      </c>
      <c r="B48" s="15"/>
      <c r="C48" s="15"/>
      <c r="D48" s="3"/>
    </row>
    <row r="49" spans="1:4">
      <c r="A49" s="6" t="s">
        <v>15</v>
      </c>
      <c r="B49" s="15"/>
      <c r="C49" s="15"/>
      <c r="D49" s="3"/>
    </row>
    <row r="50" spans="1:4">
      <c r="A50" s="6" t="s">
        <v>15</v>
      </c>
      <c r="B50" s="15"/>
      <c r="C50" s="15"/>
      <c r="D50" s="3"/>
    </row>
    <row r="51" spans="1:4">
      <c r="A51" s="6" t="s">
        <v>15</v>
      </c>
      <c r="B51" s="15"/>
      <c r="C51" s="15"/>
      <c r="D51" s="3"/>
    </row>
    <row r="52" spans="1:4">
      <c r="A52" s="6" t="s">
        <v>15</v>
      </c>
      <c r="B52" s="15"/>
      <c r="C52" s="15"/>
      <c r="D52" s="3"/>
    </row>
    <row r="53" spans="1:4">
      <c r="A53" s="6" t="s">
        <v>15</v>
      </c>
      <c r="B53" s="15"/>
      <c r="C53" s="15"/>
      <c r="D53" s="3"/>
    </row>
    <row r="54" spans="1:4">
      <c r="A54" s="6" t="s">
        <v>15</v>
      </c>
      <c r="B54" s="15"/>
      <c r="C54" s="15"/>
      <c r="D54" s="3"/>
    </row>
    <row r="55" spans="1:4">
      <c r="A55" s="6" t="s">
        <v>15</v>
      </c>
      <c r="B55" s="15"/>
      <c r="C55" s="15"/>
      <c r="D55" s="3"/>
    </row>
    <row r="56" spans="1:4">
      <c r="A56" s="6" t="s">
        <v>15</v>
      </c>
      <c r="B56" s="15"/>
      <c r="C56" s="15"/>
      <c r="D56" s="3"/>
    </row>
    <row r="57" spans="1:4">
      <c r="A57" s="6" t="s">
        <v>15</v>
      </c>
      <c r="B57" s="15"/>
      <c r="C57" s="15"/>
      <c r="D57" s="3"/>
    </row>
    <row r="58" spans="1:4">
      <c r="A58" s="6" t="s">
        <v>15</v>
      </c>
      <c r="B58" s="15"/>
      <c r="C58" s="15"/>
      <c r="D58" s="3"/>
    </row>
    <row r="59" spans="1:4">
      <c r="A59" s="6" t="s">
        <v>15</v>
      </c>
      <c r="B59" s="15"/>
      <c r="C59" s="15"/>
      <c r="D59" s="3"/>
    </row>
    <row r="60" spans="1:4">
      <c r="A60" s="6" t="s">
        <v>15</v>
      </c>
      <c r="B60" s="15"/>
      <c r="C60" s="15"/>
      <c r="D60" s="3"/>
    </row>
    <row r="61" spans="1:4">
      <c r="A61" s="6" t="s">
        <v>15</v>
      </c>
      <c r="B61" s="15"/>
      <c r="C61" s="15"/>
      <c r="D61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5"/>
  <sheetViews>
    <sheetView workbookViewId="0"/>
  </sheetViews>
  <sheetFormatPr defaultRowHeight="15"/>
  <cols>
    <col min="1" max="1" width="74.5703125" style="1" bestFit="1" customWidth="1"/>
    <col min="2" max="2" width="3.5703125" style="1" bestFit="1" customWidth="1"/>
    <col min="3" max="3" width="4.85546875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4.570312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20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13" t="s">
        <v>64</v>
      </c>
      <c r="B5" s="13" t="s">
        <v>15</v>
      </c>
      <c r="C5" s="14"/>
      <c r="D5" s="14"/>
      <c r="E5" s="14"/>
      <c r="F5" s="14"/>
      <c r="G5" s="14"/>
      <c r="H5" s="14"/>
      <c r="I5" s="14"/>
      <c r="J5" s="3"/>
      <c r="K5" s="3"/>
    </row>
    <row r="6" spans="1:11">
      <c r="A6" s="6" t="s">
        <v>65</v>
      </c>
      <c r="B6" s="6" t="s">
        <v>66</v>
      </c>
      <c r="C6" s="15">
        <v>2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>
      <c r="A7" s="13" t="s">
        <v>67</v>
      </c>
      <c r="B7" s="13" t="s">
        <v>15</v>
      </c>
      <c r="C7" s="14"/>
      <c r="D7" s="14"/>
      <c r="E7" s="14"/>
      <c r="F7" s="14"/>
      <c r="G7" s="14"/>
      <c r="H7" s="14"/>
      <c r="I7" s="14"/>
      <c r="J7" s="3"/>
      <c r="K7" s="3"/>
    </row>
    <row r="8" spans="1:11">
      <c r="A8" s="6" t="s">
        <v>68</v>
      </c>
      <c r="B8" s="6" t="s">
        <v>63</v>
      </c>
      <c r="C8" s="15">
        <v>10</v>
      </c>
      <c r="D8" s="15"/>
      <c r="E8" s="15">
        <f>C8*D8</f>
        <v>0</v>
      </c>
      <c r="F8" s="15"/>
      <c r="G8" s="15">
        <f>C8*F8</f>
        <v>0</v>
      </c>
      <c r="H8" s="15">
        <f>D8+F8</f>
        <v>0</v>
      </c>
      <c r="I8" s="15">
        <f>E8+G8</f>
        <v>0</v>
      </c>
      <c r="J8" s="3"/>
      <c r="K8" s="3"/>
    </row>
    <row r="9" spans="1:11">
      <c r="A9" s="16" t="s">
        <v>69</v>
      </c>
      <c r="B9" s="16" t="s">
        <v>15</v>
      </c>
      <c r="C9" s="17"/>
      <c r="D9" s="17"/>
      <c r="E9" s="17"/>
      <c r="F9" s="17"/>
      <c r="G9" s="17"/>
      <c r="H9" s="17"/>
      <c r="I9" s="17"/>
      <c r="J9" s="3"/>
      <c r="K9" s="3"/>
    </row>
    <row r="10" spans="1:11">
      <c r="A10" s="6" t="s">
        <v>70</v>
      </c>
      <c r="B10" s="6" t="s">
        <v>66</v>
      </c>
      <c r="C10" s="15">
        <v>1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71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72</v>
      </c>
      <c r="B12" s="6" t="s">
        <v>63</v>
      </c>
      <c r="C12" s="15">
        <v>5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13" t="s">
        <v>73</v>
      </c>
      <c r="B13" s="13" t="s">
        <v>15</v>
      </c>
      <c r="C13" s="14"/>
      <c r="D13" s="14"/>
      <c r="E13" s="14"/>
      <c r="F13" s="14"/>
      <c r="G13" s="14"/>
      <c r="H13" s="14"/>
      <c r="I13" s="14"/>
      <c r="J13" s="3"/>
      <c r="K13" s="3"/>
    </row>
    <row r="14" spans="1:11">
      <c r="A14" s="6" t="s">
        <v>74</v>
      </c>
      <c r="B14" s="6" t="s">
        <v>63</v>
      </c>
      <c r="C14" s="15">
        <v>10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1">
      <c r="A15" s="6" t="s">
        <v>75</v>
      </c>
      <c r="B15" s="6" t="s">
        <v>63</v>
      </c>
      <c r="C15" s="15">
        <v>5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>
      <c r="A16" s="13" t="s">
        <v>76</v>
      </c>
      <c r="B16" s="13" t="s">
        <v>15</v>
      </c>
      <c r="C16" s="14"/>
      <c r="D16" s="14"/>
      <c r="E16" s="14"/>
      <c r="F16" s="14"/>
      <c r="G16" s="14"/>
      <c r="H16" s="14"/>
      <c r="I16" s="14"/>
      <c r="J16" s="3"/>
      <c r="K16" s="3"/>
    </row>
    <row r="17" spans="1:11">
      <c r="A17" s="6" t="s">
        <v>77</v>
      </c>
      <c r="B17" s="6" t="s">
        <v>66</v>
      </c>
      <c r="C17" s="15">
        <v>1</v>
      </c>
      <c r="D17" s="15"/>
      <c r="E17" s="15">
        <f>C17*D17</f>
        <v>0</v>
      </c>
      <c r="F17" s="15"/>
      <c r="G17" s="15">
        <f>C17*F17</f>
        <v>0</v>
      </c>
      <c r="H17" s="15">
        <f>D17+F17</f>
        <v>0</v>
      </c>
      <c r="I17" s="15">
        <f>E17+G17</f>
        <v>0</v>
      </c>
      <c r="J17" s="3"/>
      <c r="K17" s="3"/>
    </row>
    <row r="18" spans="1:11">
      <c r="A18" s="13" t="s">
        <v>78</v>
      </c>
      <c r="B18" s="13" t="s">
        <v>15</v>
      </c>
      <c r="C18" s="14"/>
      <c r="D18" s="14"/>
      <c r="E18" s="14"/>
      <c r="F18" s="14"/>
      <c r="G18" s="14"/>
      <c r="H18" s="14"/>
      <c r="I18" s="14"/>
      <c r="J18" s="3"/>
      <c r="K18" s="3"/>
    </row>
    <row r="19" spans="1:11">
      <c r="A19" s="6" t="s">
        <v>79</v>
      </c>
      <c r="B19" s="6" t="s">
        <v>66</v>
      </c>
      <c r="C19" s="15">
        <v>1</v>
      </c>
      <c r="D19" s="15"/>
      <c r="E19" s="15">
        <f>C19*D19</f>
        <v>0</v>
      </c>
      <c r="F19" s="15"/>
      <c r="G19" s="15">
        <f>C19*F19</f>
        <v>0</v>
      </c>
      <c r="H19" s="15">
        <f>D19+F19</f>
        <v>0</v>
      </c>
      <c r="I19" s="15">
        <f>E19+G19</f>
        <v>0</v>
      </c>
      <c r="J19" s="3"/>
      <c r="K19" s="3"/>
    </row>
    <row r="20" spans="1:11">
      <c r="A20" s="13" t="s">
        <v>80</v>
      </c>
      <c r="B20" s="13" t="s">
        <v>15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>
      <c r="A21" s="6" t="s">
        <v>81</v>
      </c>
      <c r="B21" s="6" t="s">
        <v>66</v>
      </c>
      <c r="C21" s="15">
        <v>4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13" t="s">
        <v>82</v>
      </c>
      <c r="B22" s="13" t="s">
        <v>15</v>
      </c>
      <c r="C22" s="14"/>
      <c r="D22" s="14"/>
      <c r="E22" s="14"/>
      <c r="F22" s="14"/>
      <c r="G22" s="14"/>
      <c r="H22" s="14"/>
      <c r="I22" s="14"/>
      <c r="J22" s="3"/>
      <c r="K22" s="3"/>
    </row>
    <row r="23" spans="1:11">
      <c r="A23" s="6" t="s">
        <v>83</v>
      </c>
      <c r="B23" s="6" t="s">
        <v>66</v>
      </c>
      <c r="C23" s="15">
        <v>4</v>
      </c>
      <c r="D23" s="15"/>
      <c r="E23" s="15">
        <f>C23*D23</f>
        <v>0</v>
      </c>
      <c r="F23" s="15"/>
      <c r="G23" s="15">
        <f>C23*F23</f>
        <v>0</v>
      </c>
      <c r="H23" s="15">
        <f>D23+F23</f>
        <v>0</v>
      </c>
      <c r="I23" s="15">
        <f>E23+G23</f>
        <v>0</v>
      </c>
      <c r="J23" s="3"/>
      <c r="K23" s="3"/>
    </row>
    <row r="24" spans="1:11">
      <c r="A24" s="6" t="s">
        <v>15</v>
      </c>
      <c r="B24" s="6" t="s">
        <v>15</v>
      </c>
      <c r="C24" s="15"/>
      <c r="D24" s="15"/>
      <c r="E24" s="15"/>
      <c r="F24" s="15"/>
      <c r="G24" s="15"/>
      <c r="H24" s="15">
        <f>D24+F24</f>
        <v>0</v>
      </c>
      <c r="I24" s="15">
        <f>E24+G24</f>
        <v>0</v>
      </c>
      <c r="J24" s="3"/>
      <c r="K24" s="3"/>
    </row>
    <row r="25" spans="1:11">
      <c r="A25" s="13" t="s">
        <v>84</v>
      </c>
      <c r="B25" s="13" t="s">
        <v>15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>
      <c r="A26" s="6" t="s">
        <v>85</v>
      </c>
      <c r="B26" s="6" t="s">
        <v>86</v>
      </c>
      <c r="C26" s="15">
        <v>2</v>
      </c>
      <c r="D26" s="15"/>
      <c r="E26" s="15">
        <f>C26*D26</f>
        <v>0</v>
      </c>
      <c r="F26" s="15"/>
      <c r="G26" s="15">
        <f>C26*F26</f>
        <v>0</v>
      </c>
      <c r="H26" s="15">
        <f>D26+F26</f>
        <v>0</v>
      </c>
      <c r="I26" s="15">
        <f>E26+G26</f>
        <v>0</v>
      </c>
      <c r="J26" s="3"/>
      <c r="K26" s="3"/>
    </row>
    <row r="27" spans="1:11">
      <c r="A27" s="13" t="s">
        <v>87</v>
      </c>
      <c r="B27" s="13" t="s">
        <v>15</v>
      </c>
      <c r="C27" s="14"/>
      <c r="D27" s="14"/>
      <c r="E27" s="14"/>
      <c r="F27" s="14"/>
      <c r="G27" s="14"/>
      <c r="H27" s="14"/>
      <c r="I27" s="14"/>
      <c r="J27" s="3"/>
      <c r="K27" s="3"/>
    </row>
    <row r="28" spans="1:11">
      <c r="A28" s="6" t="s">
        <v>88</v>
      </c>
      <c r="B28" s="6" t="s">
        <v>86</v>
      </c>
      <c r="C28" s="15">
        <v>4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13" t="s">
        <v>89</v>
      </c>
      <c r="B29" s="13" t="s">
        <v>15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>
      <c r="A30" s="13" t="s">
        <v>90</v>
      </c>
      <c r="B30" s="13" t="s">
        <v>15</v>
      </c>
      <c r="C30" s="14"/>
      <c r="D30" s="14"/>
      <c r="E30" s="14"/>
      <c r="F30" s="14"/>
      <c r="G30" s="14"/>
      <c r="H30" s="14"/>
      <c r="I30" s="14"/>
      <c r="J30" s="3"/>
      <c r="K30" s="3"/>
    </row>
    <row r="31" spans="1:11">
      <c r="A31" s="6" t="s">
        <v>91</v>
      </c>
      <c r="B31" s="6" t="s">
        <v>86</v>
      </c>
      <c r="C31" s="15">
        <v>8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6" t="s">
        <v>15</v>
      </c>
      <c r="B32" s="6" t="s">
        <v>15</v>
      </c>
      <c r="C32" s="15"/>
      <c r="D32" s="15"/>
      <c r="E32" s="15"/>
      <c r="F32" s="15"/>
      <c r="G32" s="15"/>
      <c r="H32" s="15">
        <f>D32+F32</f>
        <v>0</v>
      </c>
      <c r="I32" s="15">
        <f>E32+G32</f>
        <v>0</v>
      </c>
      <c r="J32" s="3"/>
      <c r="K32" s="3"/>
    </row>
    <row r="33" spans="1:11">
      <c r="A33" s="6" t="s">
        <v>92</v>
      </c>
      <c r="B33" s="6" t="s">
        <v>15</v>
      </c>
      <c r="C33" s="15"/>
      <c r="D33" s="15"/>
      <c r="E33" s="15">
        <f>Parametry!B33/100*E4+Parametry!B33/100*E6+Parametry!B33/100*E8+Parametry!B33/100*E10+Parametry!B33/100*E12+Parametry!B33/100*E14+Parametry!B33/100*E15+Parametry!B33/100*E17+Parametry!B33/100*E19+Parametry!B33/100*E21+Parametry!B33/100*E23+Parametry!B33/100*E26+Parametry!B33/100*E28+Parametry!B33/100*E31</f>
        <v>0</v>
      </c>
      <c r="F33" s="15"/>
      <c r="G33" s="15"/>
      <c r="H33" s="15">
        <f>D33+F33</f>
        <v>0</v>
      </c>
      <c r="I33" s="15">
        <f>E33+G33</f>
        <v>0</v>
      </c>
      <c r="J33" s="3"/>
      <c r="K33" s="3"/>
    </row>
    <row r="34" spans="1:11">
      <c r="A34" s="4" t="s">
        <v>93</v>
      </c>
      <c r="B34" s="4" t="s">
        <v>15</v>
      </c>
      <c r="C34" s="12"/>
      <c r="D34" s="12"/>
      <c r="E34" s="12">
        <f>SUM(E3:E33)</f>
        <v>0</v>
      </c>
      <c r="F34" s="12"/>
      <c r="G34" s="12">
        <f>SUM(G3:G33)</f>
        <v>0</v>
      </c>
      <c r="H34" s="12"/>
      <c r="I34" s="12">
        <f>SUM(I3:I33)</f>
        <v>0</v>
      </c>
      <c r="J34" s="3"/>
      <c r="K34" s="3"/>
    </row>
    <row r="35" spans="1:11">
      <c r="A35" s="6" t="s">
        <v>15</v>
      </c>
      <c r="B35" s="6" t="s">
        <v>15</v>
      </c>
      <c r="C35" s="15"/>
      <c r="D35" s="15"/>
      <c r="E35" s="15"/>
      <c r="F35" s="15"/>
      <c r="G35" s="15"/>
      <c r="H35" s="15">
        <f>D35+F35</f>
        <v>0</v>
      </c>
      <c r="I35" s="15">
        <f>E35+G35</f>
        <v>0</v>
      </c>
      <c r="J35" s="3"/>
      <c r="K35" s="3"/>
    </row>
    <row r="36" spans="1:11">
      <c r="A36" s="6" t="s">
        <v>15</v>
      </c>
      <c r="B36" s="6" t="s">
        <v>15</v>
      </c>
      <c r="C36" s="15"/>
      <c r="D36" s="15"/>
      <c r="E36" s="15"/>
      <c r="F36" s="15"/>
      <c r="G36" s="15"/>
      <c r="H36" s="15">
        <f>D36+F36</f>
        <v>0</v>
      </c>
      <c r="I36" s="15">
        <f>E36+G36</f>
        <v>0</v>
      </c>
      <c r="J36" s="3"/>
      <c r="K36" s="3"/>
    </row>
    <row r="37" spans="1:11">
      <c r="A37" s="4" t="s">
        <v>94</v>
      </c>
      <c r="B37" s="4" t="s">
        <v>15</v>
      </c>
      <c r="C37" s="12"/>
      <c r="D37" s="12"/>
      <c r="E37" s="12"/>
      <c r="F37" s="12"/>
      <c r="G37" s="12"/>
      <c r="H37" s="12"/>
      <c r="I37" s="12"/>
      <c r="J37" s="3"/>
      <c r="K37" s="3"/>
    </row>
    <row r="38" spans="1:11">
      <c r="A38" s="13" t="s">
        <v>95</v>
      </c>
      <c r="B38" s="13" t="s">
        <v>15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>
      <c r="A39" s="6" t="s">
        <v>96</v>
      </c>
      <c r="B39" s="6" t="s">
        <v>66</v>
      </c>
      <c r="C39" s="15">
        <v>1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13" t="s">
        <v>97</v>
      </c>
      <c r="B40" s="13" t="s">
        <v>15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>
      <c r="A41" s="6" t="s">
        <v>98</v>
      </c>
      <c r="B41" s="6" t="s">
        <v>66</v>
      </c>
      <c r="C41" s="15">
        <v>2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13" t="s">
        <v>99</v>
      </c>
      <c r="B42" s="13" t="s">
        <v>15</v>
      </c>
      <c r="C42" s="14"/>
      <c r="D42" s="14"/>
      <c r="E42" s="14"/>
      <c r="F42" s="14"/>
      <c r="G42" s="14"/>
      <c r="H42" s="14"/>
      <c r="I42" s="14"/>
      <c r="J42" s="3"/>
      <c r="K42" s="3"/>
    </row>
    <row r="43" spans="1:11">
      <c r="A43" s="6" t="s">
        <v>100</v>
      </c>
      <c r="B43" s="6" t="s">
        <v>66</v>
      </c>
      <c r="C43" s="15">
        <v>1</v>
      </c>
      <c r="D43" s="15"/>
      <c r="E43" s="15">
        <f>C43*D43</f>
        <v>0</v>
      </c>
      <c r="F43" s="15"/>
      <c r="G43" s="15">
        <f>C43*F43</f>
        <v>0</v>
      </c>
      <c r="H43" s="15">
        <f>D43+F43</f>
        <v>0</v>
      </c>
      <c r="I43" s="15">
        <f>E43+G43</f>
        <v>0</v>
      </c>
      <c r="J43" s="3"/>
      <c r="K43" s="3"/>
    </row>
    <row r="44" spans="1:11">
      <c r="A44" s="13" t="s">
        <v>101</v>
      </c>
      <c r="B44" s="13" t="s">
        <v>15</v>
      </c>
      <c r="C44" s="14"/>
      <c r="D44" s="14"/>
      <c r="E44" s="14"/>
      <c r="F44" s="14"/>
      <c r="G44" s="14"/>
      <c r="H44" s="14"/>
      <c r="I44" s="14"/>
      <c r="J44" s="3"/>
      <c r="K44" s="3"/>
    </row>
    <row r="45" spans="1:11">
      <c r="A45" s="13" t="s">
        <v>102</v>
      </c>
      <c r="B45" s="13" t="s">
        <v>15</v>
      </c>
      <c r="C45" s="14"/>
      <c r="D45" s="14"/>
      <c r="E45" s="14"/>
      <c r="F45" s="14"/>
      <c r="G45" s="14"/>
      <c r="H45" s="14"/>
      <c r="I45" s="14"/>
      <c r="J45" s="3"/>
      <c r="K45" s="3"/>
    </row>
    <row r="46" spans="1:11">
      <c r="A46" s="6" t="s">
        <v>103</v>
      </c>
      <c r="B46" s="6" t="s">
        <v>66</v>
      </c>
      <c r="C46" s="15">
        <v>1</v>
      </c>
      <c r="D46" s="15"/>
      <c r="E46" s="15">
        <f>C46*D46</f>
        <v>0</v>
      </c>
      <c r="F46" s="15"/>
      <c r="G46" s="15">
        <f>C46*F46</f>
        <v>0</v>
      </c>
      <c r="H46" s="15">
        <f>D46+F46</f>
        <v>0</v>
      </c>
      <c r="I46" s="15">
        <f>E46+G46</f>
        <v>0</v>
      </c>
      <c r="J46" s="3"/>
      <c r="K46" s="3"/>
    </row>
    <row r="47" spans="1:11">
      <c r="A47" s="13" t="s">
        <v>104</v>
      </c>
      <c r="B47" s="13" t="s">
        <v>15</v>
      </c>
      <c r="C47" s="14"/>
      <c r="D47" s="14"/>
      <c r="E47" s="14"/>
      <c r="F47" s="14"/>
      <c r="G47" s="14"/>
      <c r="H47" s="14"/>
      <c r="I47" s="14"/>
      <c r="J47" s="3"/>
      <c r="K47" s="3"/>
    </row>
    <row r="48" spans="1:11">
      <c r="A48" s="6" t="s">
        <v>105</v>
      </c>
      <c r="B48" s="6" t="s">
        <v>66</v>
      </c>
      <c r="C48" s="15">
        <v>2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  <c r="J48" s="3"/>
      <c r="K48" s="3"/>
    </row>
    <row r="49" spans="1:11">
      <c r="A49" s="6" t="s">
        <v>106</v>
      </c>
      <c r="B49" s="6" t="s">
        <v>66</v>
      </c>
      <c r="C49" s="15">
        <v>1</v>
      </c>
      <c r="D49" s="15"/>
      <c r="E49" s="15">
        <f>C49*D49</f>
        <v>0</v>
      </c>
      <c r="F49" s="15"/>
      <c r="G49" s="15">
        <f>C49*F49</f>
        <v>0</v>
      </c>
      <c r="H49" s="15">
        <f>D49+F49</f>
        <v>0</v>
      </c>
      <c r="I49" s="15">
        <f>E49+G49</f>
        <v>0</v>
      </c>
      <c r="J49" s="3"/>
      <c r="K49" s="3"/>
    </row>
    <row r="50" spans="1:11">
      <c r="A50" s="13" t="s">
        <v>107</v>
      </c>
      <c r="B50" s="13" t="s">
        <v>15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>
      <c r="A51" s="6" t="s">
        <v>108</v>
      </c>
      <c r="B51" s="6" t="s">
        <v>66</v>
      </c>
      <c r="C51" s="15">
        <v>2</v>
      </c>
      <c r="D51" s="15"/>
      <c r="E51" s="15">
        <f>C51*D51</f>
        <v>0</v>
      </c>
      <c r="F51" s="15"/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>
      <c r="A52" s="16" t="s">
        <v>109</v>
      </c>
      <c r="B52" s="16" t="s">
        <v>15</v>
      </c>
      <c r="C52" s="17"/>
      <c r="D52" s="17"/>
      <c r="E52" s="17"/>
      <c r="F52" s="17"/>
      <c r="G52" s="17"/>
      <c r="H52" s="17"/>
      <c r="I52" s="17"/>
      <c r="J52" s="3"/>
      <c r="K52" s="3"/>
    </row>
    <row r="53" spans="1:11">
      <c r="A53" s="6" t="s">
        <v>110</v>
      </c>
      <c r="B53" s="6" t="s">
        <v>66</v>
      </c>
      <c r="C53" s="15">
        <v>1</v>
      </c>
      <c r="D53" s="15"/>
      <c r="E53" s="15">
        <f>C53*D53</f>
        <v>0</v>
      </c>
      <c r="F53" s="15"/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>
      <c r="A54" s="6" t="s">
        <v>111</v>
      </c>
      <c r="B54" s="6" t="s">
        <v>66</v>
      </c>
      <c r="C54" s="15">
        <v>1</v>
      </c>
      <c r="D54" s="15"/>
      <c r="E54" s="15">
        <f>C54*D54</f>
        <v>0</v>
      </c>
      <c r="F54" s="15"/>
      <c r="G54" s="15">
        <f>C54*F54</f>
        <v>0</v>
      </c>
      <c r="H54" s="15">
        <f>D54+F54</f>
        <v>0</v>
      </c>
      <c r="I54" s="15">
        <f>E54+G54</f>
        <v>0</v>
      </c>
      <c r="J54" s="3"/>
      <c r="K54" s="3"/>
    </row>
    <row r="55" spans="1:11">
      <c r="A55" s="16" t="s">
        <v>112</v>
      </c>
      <c r="B55" s="16" t="s">
        <v>15</v>
      </c>
      <c r="C55" s="17"/>
      <c r="D55" s="17"/>
      <c r="E55" s="17"/>
      <c r="F55" s="17"/>
      <c r="G55" s="17"/>
      <c r="H55" s="17"/>
      <c r="I55" s="17"/>
      <c r="J55" s="3"/>
      <c r="K55" s="3"/>
    </row>
    <row r="56" spans="1:11">
      <c r="A56" s="6" t="s">
        <v>113</v>
      </c>
      <c r="B56" s="6" t="s">
        <v>66</v>
      </c>
      <c r="C56" s="15">
        <v>1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6" t="s">
        <v>15</v>
      </c>
      <c r="B57" s="6" t="s">
        <v>15</v>
      </c>
      <c r="C57" s="15"/>
      <c r="D57" s="15"/>
      <c r="E57" s="15"/>
      <c r="F57" s="15"/>
      <c r="G57" s="15"/>
      <c r="H57" s="15">
        <f>D57+F57</f>
        <v>0</v>
      </c>
      <c r="I57" s="15">
        <f>E57+G57</f>
        <v>0</v>
      </c>
      <c r="J57" s="3"/>
      <c r="K57" s="3"/>
    </row>
    <row r="58" spans="1:11">
      <c r="A58" s="16" t="s">
        <v>114</v>
      </c>
      <c r="B58" s="16" t="s">
        <v>15</v>
      </c>
      <c r="C58" s="17"/>
      <c r="D58" s="17"/>
      <c r="E58" s="17"/>
      <c r="F58" s="17"/>
      <c r="G58" s="17"/>
      <c r="H58" s="17"/>
      <c r="I58" s="17"/>
      <c r="J58" s="3"/>
      <c r="K58" s="3"/>
    </row>
    <row r="59" spans="1:11">
      <c r="A59" s="6" t="s">
        <v>115</v>
      </c>
      <c r="B59" s="6" t="s">
        <v>66</v>
      </c>
      <c r="C59" s="15">
        <v>50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6" t="s">
        <v>116</v>
      </c>
      <c r="B60" s="6" t="s">
        <v>66</v>
      </c>
      <c r="C60" s="15">
        <v>3</v>
      </c>
      <c r="D60" s="15"/>
      <c r="E60" s="15">
        <f>C60*D60</f>
        <v>0</v>
      </c>
      <c r="F60" s="15"/>
      <c r="G60" s="15">
        <f>C60*F60</f>
        <v>0</v>
      </c>
      <c r="H60" s="15">
        <f>D60+F60</f>
        <v>0</v>
      </c>
      <c r="I60" s="15">
        <f>E60+G60</f>
        <v>0</v>
      </c>
      <c r="J60" s="3"/>
      <c r="K60" s="3"/>
    </row>
    <row r="61" spans="1:11">
      <c r="A61" s="6" t="s">
        <v>15</v>
      </c>
      <c r="B61" s="6" t="s">
        <v>15</v>
      </c>
      <c r="C61" s="15"/>
      <c r="D61" s="15"/>
      <c r="E61" s="15"/>
      <c r="F61" s="15"/>
      <c r="G61" s="15"/>
      <c r="H61" s="15">
        <f>D61+F61</f>
        <v>0</v>
      </c>
      <c r="I61" s="15">
        <f>E61+G61</f>
        <v>0</v>
      </c>
      <c r="J61" s="3"/>
      <c r="K61" s="3"/>
    </row>
    <row r="62" spans="1:11">
      <c r="A62" s="13" t="s">
        <v>117</v>
      </c>
      <c r="B62" s="13" t="s">
        <v>15</v>
      </c>
      <c r="C62" s="14"/>
      <c r="D62" s="14"/>
      <c r="E62" s="14"/>
      <c r="F62" s="14"/>
      <c r="G62" s="14"/>
      <c r="H62" s="14"/>
      <c r="I62" s="14"/>
      <c r="J62" s="3"/>
      <c r="K62" s="3"/>
    </row>
    <row r="63" spans="1:11">
      <c r="A63" s="6" t="s">
        <v>118</v>
      </c>
      <c r="B63" s="6" t="s">
        <v>66</v>
      </c>
      <c r="C63" s="15">
        <v>1</v>
      </c>
      <c r="D63" s="15"/>
      <c r="E63" s="15">
        <f>C63*D63</f>
        <v>0</v>
      </c>
      <c r="F63" s="15"/>
      <c r="G63" s="15">
        <f>C63*F63</f>
        <v>0</v>
      </c>
      <c r="H63" s="15">
        <f>D63+F63</f>
        <v>0</v>
      </c>
      <c r="I63" s="15">
        <f>E63+G63</f>
        <v>0</v>
      </c>
      <c r="J63" s="3"/>
      <c r="K63" s="3"/>
    </row>
    <row r="64" spans="1:11">
      <c r="A64" s="4" t="s">
        <v>119</v>
      </c>
      <c r="B64" s="4" t="s">
        <v>15</v>
      </c>
      <c r="C64" s="12"/>
      <c r="D64" s="12"/>
      <c r="E64" s="12">
        <f>SUM(E38:E63)</f>
        <v>0</v>
      </c>
      <c r="F64" s="12"/>
      <c r="G64" s="12">
        <f>SUM(G38:G63)</f>
        <v>0</v>
      </c>
      <c r="H64" s="12"/>
      <c r="I64" s="12">
        <f>SUM(I38:I63)</f>
        <v>0</v>
      </c>
      <c r="J64" s="3"/>
      <c r="K64" s="3"/>
    </row>
    <row r="65" spans="1:11">
      <c r="A65" s="6" t="s">
        <v>15</v>
      </c>
      <c r="B65" s="6" t="s">
        <v>15</v>
      </c>
      <c r="C65" s="15"/>
      <c r="D65" s="15"/>
      <c r="E65" s="15"/>
      <c r="F65" s="15"/>
      <c r="G65" s="15"/>
      <c r="H65" s="15">
        <f>D65+F65</f>
        <v>0</v>
      </c>
      <c r="I65" s="15">
        <f>E65+G65</f>
        <v>0</v>
      </c>
      <c r="J65" s="3"/>
      <c r="K65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2016-10-10T07:41:42Z</dcterms:created>
  <dcterms:modified xsi:type="dcterms:W3CDTF">2016-10-10T07:41:55Z</dcterms:modified>
</cp:coreProperties>
</file>