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444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34" i="3"/>
  <c r="B34"/>
  <c r="C33"/>
  <c r="B33"/>
  <c r="C32"/>
  <c r="B26"/>
  <c r="C26" s="1"/>
  <c r="C10"/>
  <c r="C9"/>
  <c r="C11" s="1"/>
  <c r="C6"/>
  <c r="B3"/>
  <c r="I76" i="2"/>
  <c r="H76"/>
  <c r="I75"/>
  <c r="G75"/>
  <c r="E75"/>
  <c r="I74"/>
  <c r="H74"/>
  <c r="I73"/>
  <c r="H73"/>
  <c r="G73"/>
  <c r="E73"/>
  <c r="I71"/>
  <c r="H71"/>
  <c r="G71"/>
  <c r="E71"/>
  <c r="I69"/>
  <c r="H69"/>
  <c r="G69"/>
  <c r="E69"/>
  <c r="I67"/>
  <c r="H67"/>
  <c r="G67"/>
  <c r="E67"/>
  <c r="I65"/>
  <c r="H65"/>
  <c r="G65"/>
  <c r="E65"/>
  <c r="I63"/>
  <c r="H63"/>
  <c r="G63"/>
  <c r="E63"/>
  <c r="I61"/>
  <c r="H61"/>
  <c r="G61"/>
  <c r="E61"/>
  <c r="I59"/>
  <c r="H59"/>
  <c r="G59"/>
  <c r="E59"/>
  <c r="I56"/>
  <c r="H56"/>
  <c r="G56"/>
  <c r="E56"/>
  <c r="I54"/>
  <c r="H54"/>
  <c r="G54"/>
  <c r="E54"/>
  <c r="I51"/>
  <c r="H51"/>
  <c r="I50"/>
  <c r="H50"/>
  <c r="I49"/>
  <c r="G49"/>
  <c r="E49"/>
  <c r="I48"/>
  <c r="H48"/>
  <c r="G48"/>
  <c r="E48"/>
  <c r="I47"/>
  <c r="H47"/>
  <c r="G47"/>
  <c r="E47"/>
  <c r="I46"/>
  <c r="H46"/>
  <c r="I44"/>
  <c r="H44"/>
  <c r="I43"/>
  <c r="H43"/>
  <c r="G42"/>
  <c r="H41"/>
  <c r="E41"/>
  <c r="E42" s="1"/>
  <c r="I40"/>
  <c r="H40"/>
  <c r="I39"/>
  <c r="H39"/>
  <c r="G39"/>
  <c r="E39"/>
  <c r="I38"/>
  <c r="H38"/>
  <c r="G38"/>
  <c r="E38"/>
  <c r="I35"/>
  <c r="H35"/>
  <c r="I34"/>
  <c r="H34"/>
  <c r="G34"/>
  <c r="E34"/>
  <c r="I32"/>
  <c r="H32"/>
  <c r="G32"/>
  <c r="E32"/>
  <c r="I31"/>
  <c r="H31"/>
  <c r="G31"/>
  <c r="E31"/>
  <c r="I30"/>
  <c r="H30"/>
  <c r="G30"/>
  <c r="E30"/>
  <c r="I28"/>
  <c r="H28"/>
  <c r="I27"/>
  <c r="H27"/>
  <c r="G27"/>
  <c r="E27"/>
  <c r="I25"/>
  <c r="H25"/>
  <c r="G25"/>
  <c r="E25"/>
  <c r="I23"/>
  <c r="H23"/>
  <c r="I22"/>
  <c r="H22"/>
  <c r="G22"/>
  <c r="E22"/>
  <c r="I20"/>
  <c r="H20"/>
  <c r="G20"/>
  <c r="E20"/>
  <c r="I18"/>
  <c r="H18"/>
  <c r="G18"/>
  <c r="E18"/>
  <c r="I16"/>
  <c r="H16"/>
  <c r="I15"/>
  <c r="H15"/>
  <c r="G15"/>
  <c r="E15"/>
  <c r="I13"/>
  <c r="H13"/>
  <c r="I12"/>
  <c r="H12"/>
  <c r="G12"/>
  <c r="E12"/>
  <c r="I11"/>
  <c r="H11"/>
  <c r="G11"/>
  <c r="E11"/>
  <c r="I10"/>
  <c r="H10"/>
  <c r="G10"/>
  <c r="E10"/>
  <c r="I8"/>
  <c r="H8"/>
  <c r="I7"/>
  <c r="H7"/>
  <c r="G7"/>
  <c r="E7"/>
  <c r="I5"/>
  <c r="H5"/>
  <c r="G5"/>
  <c r="E5"/>
  <c r="I4"/>
  <c r="H4"/>
  <c r="G4"/>
  <c r="E4"/>
  <c r="B32" i="3" l="1"/>
  <c r="C5"/>
  <c r="C8" s="1"/>
  <c r="I41" i="2"/>
  <c r="I42" s="1"/>
  <c r="C4" i="3"/>
  <c r="C7" s="1"/>
  <c r="C12" s="1"/>
  <c r="B4"/>
  <c r="B7" s="1"/>
  <c r="C15" l="1"/>
  <c r="B12"/>
  <c r="C19"/>
  <c r="C20"/>
  <c r="C13" l="1"/>
  <c r="C14"/>
  <c r="C21"/>
  <c r="C16" l="1"/>
  <c r="C22" l="1"/>
  <c r="B25" s="1"/>
  <c r="C25" s="1"/>
  <c r="C24" l="1"/>
  <c r="C29" l="1"/>
  <c r="C30"/>
  <c r="C27"/>
</calcChain>
</file>

<file path=xl/sharedStrings.xml><?xml version="1.0" encoding="utf-8"?>
<sst xmlns="http://schemas.openxmlformats.org/spreadsheetml/2006/main" count="289" uniqueCount="160">
  <si>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</si>
  <si>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</si>
  <si>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</si>
  <si>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</si>
  <si>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</si>
  <si>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</si>
  <si>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</si>
  <si>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IO107 - Venkovní osvětlení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</si>
  <si>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</si>
  <si>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</si>
  <si>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</si>
  <si>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</si>
  <si>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</si>
  <si>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</si>
  <si>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</si>
  <si>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</si>
  <si>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</si>
  <si>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</si>
  <si>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</si>
  <si>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</si>
  <si>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6.10.2016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</si>
  <si>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</si>
  <si>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</si>
  <si>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</si>
  <si>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</si>
  <si>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</si>
  <si>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</si>
  <si>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</si>
  <si>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</si>
  <si>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</si>
  <si>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</si>
  <si>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</si>
  <si>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</si>
  <si>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</si>
  <si>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</si>
  <si>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</si>
  <si>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</si>
  <si>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</si>
  <si>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</si>
  <si>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</si>
  <si>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</si>
  <si>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</si>
  <si>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</si>
  <si>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</si>
  <si>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</si>
  <si>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</si>
  <si>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</si>
  <si>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</si>
  <si>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</si>
  <si>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</si>
  <si>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</si>
  <si>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</si>
  <si>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</si>
  <si>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</si>
  <si>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</si>
  <si>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</si>
  <si>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</si>
  <si>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</si>
  <si>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</si>
  <si>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</si>
  <si>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</si>
  <si>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TRUBKA OHEBNÁ</t>
  </si>
  <si>
    <t>TRUBKA KOPOFLEX 63</t>
  </si>
  <si>
    <t>m</t>
  </si>
  <si>
    <t>PLASTOVÁ d 20mm, pevně</t>
  </si>
  <si>
    <t>CHRÁNIČKY PLASTOVÉ</t>
  </si>
  <si>
    <t>TRUBKA KOPOFLEX 110</t>
  </si>
  <si>
    <t>KABEL SILOVÝ,IZOLACE PVC S VODIČEM PE</t>
  </si>
  <si>
    <t>CYKY-J 3x1.5 mm2 , pevně</t>
  </si>
  <si>
    <t>CYKY-J 3x2.5 mm2 , pevně</t>
  </si>
  <si>
    <t>CYKY-J 5x4 mm2 , pevně</t>
  </si>
  <si>
    <t>UKONČENÍ Cu KABELŮ  DO</t>
  </si>
  <si>
    <t xml:space="preserve"> 5x4 mm2</t>
  </si>
  <si>
    <t>ks</t>
  </si>
  <si>
    <t>KRABICOVÁ ROZVODKA PLASTOVÁ, IP54, PRO OSAZENÍ NA MATERIÁLY HOŘLAVOSTI A-C2, PRÁZDNÁ</t>
  </si>
  <si>
    <t>8110 117x117x42</t>
  </si>
  <si>
    <t>SVORKOVNICE KRABICOVÁ</t>
  </si>
  <si>
    <t>273-403 3x1,5-4mm2</t>
  </si>
  <si>
    <t>UCPÁVKA PLASTOVÁ</t>
  </si>
  <si>
    <t>Zaletí PH-krabice epoxidovou pryskyřicí</t>
  </si>
  <si>
    <t>SVÍTIDLO VÝBOJKOVÉ</t>
  </si>
  <si>
    <t xml:space="preserve"> Na sloupek parkové</t>
  </si>
  <si>
    <t xml:space="preserve"> Hmotnost do 10 kg</t>
  </si>
  <si>
    <t>HODINOVE ZUCTOVACI SAZBY</t>
  </si>
  <si>
    <t xml:space="preserve"> Priprava ke komplexni zkousce</t>
  </si>
  <si>
    <t>hod</t>
  </si>
  <si>
    <t xml:space="preserve"> Zkusebni provoz</t>
  </si>
  <si>
    <t xml:space="preserve"> Zauceni obsluhy</t>
  </si>
  <si>
    <t>KOORDINACE POSTUPU PRACI</t>
  </si>
  <si>
    <t xml:space="preserve"> S ostatnimi profesemi</t>
  </si>
  <si>
    <t>PROVEDENI REVIZNICH ZKOUSEK</t>
  </si>
  <si>
    <t>DLE CSN 331500</t>
  </si>
  <si>
    <t xml:space="preserve"> Spoluprace s reviz.technikem</t>
  </si>
  <si>
    <t xml:space="preserve"> Revizni technik</t>
  </si>
  <si>
    <t>Podružný materiál</t>
  </si>
  <si>
    <t>Elektromontáže - celkem</t>
  </si>
  <si>
    <t>Svítidla</t>
  </si>
  <si>
    <t>INTERIÉROVÁ SVÍTIDLA</t>
  </si>
  <si>
    <t>VO3 - celohliníkové sloupkové</t>
  </si>
  <si>
    <t>VO5 - LED zemní svítidlo nerez</t>
  </si>
  <si>
    <t>Svítidla - celkem</t>
  </si>
  <si>
    <t>Zemní práce</t>
  </si>
  <si>
    <t>VYTÝČENÍ TRATI</t>
  </si>
  <si>
    <t xml:space="preserve"> Venkovní vedení nn v přehledném terénu</t>
  </si>
  <si>
    <t>km</t>
  </si>
  <si>
    <t>HLOUBENÍ KABELOVÉ RÝHY</t>
  </si>
  <si>
    <t xml:space="preserve"> Zemina třídy 3, šíře 500mm,hloubka 800mm</t>
  </si>
  <si>
    <t>JÁMA PRO STOŽÁRY VER.OSVĚTLENÍ</t>
  </si>
  <si>
    <t>O OBJEMU DO 2 m3</t>
  </si>
  <si>
    <t xml:space="preserve"> Zemina třídy 3,ručně</t>
  </si>
  <si>
    <t>m3</t>
  </si>
  <si>
    <t>ZÁKLAD Z PROSTÉHO BETONU</t>
  </si>
  <si>
    <t xml:space="preserve"> Do bednění</t>
  </si>
  <si>
    <t>m2</t>
  </si>
  <si>
    <t>BETONOVÝ ZÁKLADEK PRO ZAHRADNÍ SVÍTIDLA</t>
  </si>
  <si>
    <t xml:space="preserve"> v 60cm x š 45cm</t>
  </si>
  <si>
    <t>ZŘÍZENÍ KABELOVÉHO LOŽE</t>
  </si>
  <si>
    <t xml:space="preserve"> Z kopaného písku vrstvy 10cm se zakrytím kabelu cihlami-napříč kabelu</t>
  </si>
  <si>
    <t>FOLIE VÝSTRAŽNÁ Z PVC</t>
  </si>
  <si>
    <t xml:space="preserve"> Do šířky 20cm</t>
  </si>
  <si>
    <t>ZÁHOZ KABELOVÉ RÝHY</t>
  </si>
  <si>
    <t xml:space="preserve"> Zemina třídy 3, šíře 500mm,hloubka 700mm</t>
  </si>
  <si>
    <t>ODVOZ ZEMINY</t>
  </si>
  <si>
    <t xml:space="preserve"> Do vzdálenosti 1 km</t>
  </si>
  <si>
    <t>ÚPRAVA POVRCHU</t>
  </si>
  <si>
    <t xml:space="preserve"> Provizorní úprava terénu v zemina třídy 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</si>
  <si>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</si>
  <si>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</si>
  <si>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</si>
  <si>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</si>
  <si>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</si>
  <si>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</si>
  <si>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</si>
  <si>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</si>
  <si>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</si>
  <si>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</si>
  <si>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</si>
  <si>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</si>
  <si>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</si>
  <si>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</si>
  <si>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</si>
  <si>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</si>
  <si>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</si>
  <si>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</si>
  <si>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</si>
  <si>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</si>
  <si>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</si>
  <si>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</si>
  <si>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</si>
  <si>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</si>
  <si>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</si>
  <si>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</si>
  <si>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</si>
  <si>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</si>
  <si>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</si>
  <si>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</si>
  <si>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</si>
  <si>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Kopos Kolín</t>
  </si>
  <si>
    <t>Nezařazené</t>
  </si>
  <si>
    <t>WAGO Elektro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</si>
</sst>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8"/>
      <color rgb="FF000000"/>
      <name val="慔潨慭"/>
      <charset val="238"/>
    </font>
    <font>
      <i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0" style="9" hidden="1" customWidth="1"/>
  </cols>
  <sheetData>
    <row r="1" spans="1:4">
      <c r="A1" s="2" t="s">
        <v>0</v>
      </c>
      <c r="B1" s="11" t="s">
        <v>127</v>
      </c>
      <c r="C1" s="11" t="s">
        <v>128</v>
      </c>
      <c r="D1" s="3"/>
    </row>
    <row r="2" spans="1:4">
      <c r="A2" s="5" t="s">
        <v>129</v>
      </c>
      <c r="B2" s="18"/>
      <c r="C2" s="18"/>
      <c r="D2" s="3"/>
    </row>
    <row r="3" spans="1:4">
      <c r="A3" s="6" t="s">
        <v>130</v>
      </c>
      <c r="B3" s="15">
        <f>(Rozpočet!E49)</f>
        <v>0</v>
      </c>
      <c r="C3" s="15"/>
      <c r="D3" s="3"/>
    </row>
    <row r="4" spans="1:4">
      <c r="A4" s="6" t="s">
        <v>131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132</v>
      </c>
      <c r="B5" s="15"/>
      <c r="C5" s="15">
        <f>(Rozpočet!E42) + 0</f>
        <v>0</v>
      </c>
      <c r="D5" s="3"/>
    </row>
    <row r="6" spans="1:4">
      <c r="A6" s="6" t="s">
        <v>133</v>
      </c>
      <c r="B6" s="15"/>
      <c r="C6" s="15">
        <f>(Rozpočet!G49) + (Rozpočet!G42) + 0</f>
        <v>0</v>
      </c>
      <c r="D6" s="3"/>
    </row>
    <row r="7" spans="1:4">
      <c r="A7" s="7" t="s">
        <v>134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135</v>
      </c>
      <c r="B8" s="15"/>
      <c r="C8" s="15">
        <f>(C5 + C6) * Parametry!B18 / 100</f>
        <v>0</v>
      </c>
      <c r="D8" s="3"/>
    </row>
    <row r="9" spans="1:4">
      <c r="A9" s="6" t="s">
        <v>136</v>
      </c>
      <c r="B9" s="15"/>
      <c r="C9" s="15">
        <f>0 + 0</f>
        <v>0</v>
      </c>
      <c r="D9" s="3"/>
    </row>
    <row r="10" spans="1:4">
      <c r="A10" s="6" t="s">
        <v>101</v>
      </c>
      <c r="B10" s="15"/>
      <c r="C10" s="15">
        <f>(Rozpočet!E75) + (Rozpočet!G75)</f>
        <v>0</v>
      </c>
      <c r="D10" s="3"/>
    </row>
    <row r="11" spans="1:4">
      <c r="A11" s="6" t="s">
        <v>137</v>
      </c>
      <c r="B11" s="15"/>
      <c r="C11" s="15">
        <f>(C9 + C10) * Parametry!B19 / 100</f>
        <v>0</v>
      </c>
      <c r="D11" s="3"/>
    </row>
    <row r="12" spans="1:4">
      <c r="A12" s="7" t="s">
        <v>138</v>
      </c>
      <c r="B12" s="19">
        <f>B7</f>
        <v>0</v>
      </c>
      <c r="C12" s="19">
        <f>C7 + C8 + C9 + C10 + C11</f>
        <v>0</v>
      </c>
      <c r="D12" s="3"/>
    </row>
    <row r="13" spans="1:4">
      <c r="A13" s="6" t="s">
        <v>139</v>
      </c>
      <c r="B13" s="15"/>
      <c r="C13" s="15">
        <f>(B12 + C12) * Parametry!B20 / 100</f>
        <v>0</v>
      </c>
      <c r="D13" s="3"/>
    </row>
    <row r="14" spans="1:4">
      <c r="A14" s="6" t="s">
        <v>140</v>
      </c>
      <c r="B14" s="15"/>
      <c r="C14" s="15">
        <f>(B12 + C12) * Parametry!B21 / 100</f>
        <v>0</v>
      </c>
      <c r="D14" s="3"/>
    </row>
    <row r="15" spans="1:4">
      <c r="A15" s="6" t="s">
        <v>141</v>
      </c>
      <c r="B15" s="15"/>
      <c r="C15" s="15">
        <f>(B7 + C7) * Parametry!B22 / 100</f>
        <v>0</v>
      </c>
      <c r="D15" s="3"/>
    </row>
    <row r="16" spans="1:4">
      <c r="A16" s="5" t="s">
        <v>142</v>
      </c>
      <c r="B16" s="18"/>
      <c r="C16" s="18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143</v>
      </c>
      <c r="B18" s="18"/>
      <c r="C18" s="18"/>
      <c r="D18" s="3"/>
    </row>
    <row r="19" spans="1:4">
      <c r="A19" s="6" t="s">
        <v>144</v>
      </c>
      <c r="B19" s="15"/>
      <c r="C19" s="15">
        <f>C12 * Parametry!B23 / 100</f>
        <v>0</v>
      </c>
      <c r="D19" s="3"/>
    </row>
    <row r="20" spans="1:4">
      <c r="A20" s="6" t="s">
        <v>145</v>
      </c>
      <c r="B20" s="15"/>
      <c r="C20" s="15">
        <f>C12 * Parametry!B24 / 100</f>
        <v>0</v>
      </c>
      <c r="D20" s="3"/>
    </row>
    <row r="21" spans="1:4">
      <c r="A21" s="5" t="s">
        <v>146</v>
      </c>
      <c r="B21" s="18"/>
      <c r="C21" s="18">
        <f>C19 + C20</f>
        <v>0</v>
      </c>
      <c r="D21" s="3"/>
    </row>
    <row r="22" spans="1:4">
      <c r="A22" s="6" t="s">
        <v>147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148</v>
      </c>
      <c r="B24" s="12"/>
      <c r="C24" s="12">
        <f>C16 + C21 + C22</f>
        <v>0</v>
      </c>
      <c r="D24" s="3"/>
    </row>
    <row r="25" spans="1:4">
      <c r="A25" s="6" t="s">
        <v>149</v>
      </c>
      <c r="B25" s="15">
        <f>(SUM(Rozpočet!E47:E48)+SUM(Rozpočet!E3:E7,Rozpočet!E9:E12,Rozpočet!E14:E15,Rozpočet!E17:E22,Rozpočet!E24:E27,Rozpočet!E29:E34,Rozpočet!E36:E39,Rozpočet!E41)+SUM(Rozpočet!E53:E73)) + (SUM(Rozpočet!G47:G48)+SUM(Rozpočet!G3:G7,Rozpočet!G9:G12,Rozpočet!G14:G15,Rozpočet!G17:G22,Rozpočet!G24:G27,Rozpočet!G29:G34,Rozpočet!G36:G39)+SUM(Rozpočet!G53:G73))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150</v>
      </c>
      <c r="B26" s="15">
        <f>(SUM(Rozpočet!E3,Rozpočet!E6,Rozpočet!E9,Rozpočet!E14,Rozpočet!E17,Rozpočet!E19,Rozpočet!E21,Rozpočet!E24,Rozpočet!E26,Rozpočet!E29,Rozpočet!E33,Rozpočet!E36:E37)+SUM(Rozpočet!E53,Rozpočet!E55,Rozpočet!E57:E58,Rozpočet!E60,Rozpočet!E62,Rozpočet!E64,Rozpočet!E66,Rozpočet!E68,Rozpočet!E70,Rozpočet!E72)) + (SUM(Rozpočet!G3,Rozpočet!G6,Rozpočet!G9,Rozpočet!G14,Rozpočet!G17,Rozpočet!G19,Rozpočet!G21,Rozpočet!G24,Rozpočet!G26,Rozpočet!G29,Rozpočet!G33,Rozpočet!G36:G37)+SUM(Rozpočet!G53,Rozpočet!G55,Rozpočet!G57:G58,Rozpočet!G60,Rozpočet!G62,Rozpočet!G64,Rozpočet!G66,Rozpočet!G68,Rozpočet!G70,Rozpočet!G72))</f>
        <v>0</v>
      </c>
      <c r="C26" s="15">
        <f>B26 * Parametry!B32 / 100</f>
        <v>0</v>
      </c>
      <c r="D26" s="3"/>
    </row>
    <row r="27" spans="1:4">
      <c r="A27" s="4" t="s">
        <v>151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152</v>
      </c>
      <c r="B29" s="15"/>
      <c r="C29" s="15">
        <f>C24 * Parametry!B29 / 100</f>
        <v>0</v>
      </c>
      <c r="D29" s="3"/>
    </row>
    <row r="30" spans="1:4">
      <c r="A30" s="6" t="s">
        <v>152</v>
      </c>
      <c r="B30" s="15"/>
      <c r="C30" s="15">
        <f>C24 * Parametry!B30 / 100</f>
        <v>0</v>
      </c>
      <c r="D30" s="3"/>
    </row>
    <row r="31" spans="1:4">
      <c r="A31" s="5" t="s">
        <v>153</v>
      </c>
      <c r="B31" s="20" t="s">
        <v>54</v>
      </c>
      <c r="C31" s="20" t="s">
        <v>56</v>
      </c>
      <c r="D31" s="3"/>
    </row>
    <row r="32" spans="1:4">
      <c r="A32" s="6" t="s">
        <v>60</v>
      </c>
      <c r="B32" s="15">
        <f>(Rozpočet!E42)</f>
        <v>0</v>
      </c>
      <c r="C32" s="15">
        <f>(Rozpočet!G42)</f>
        <v>0</v>
      </c>
      <c r="D32" s="3"/>
    </row>
    <row r="33" spans="1:4">
      <c r="A33" s="6" t="s">
        <v>96</v>
      </c>
      <c r="B33" s="15">
        <f>(Rozpočet!E49)</f>
        <v>0</v>
      </c>
      <c r="C33" s="15">
        <f>(Rozpočet!G49)</f>
        <v>0</v>
      </c>
      <c r="D33" s="3"/>
    </row>
    <row r="34" spans="1:4">
      <c r="A34" s="6" t="s">
        <v>101</v>
      </c>
      <c r="B34" s="15">
        <f>(Rozpočet!E75)</f>
        <v>0</v>
      </c>
      <c r="C34" s="15">
        <f>(Rozpočet!G75)</f>
        <v>0</v>
      </c>
      <c r="D34" s="3"/>
    </row>
    <row r="35" spans="1:4">
      <c r="A35" s="6" t="s">
        <v>15</v>
      </c>
      <c r="B35" s="15"/>
      <c r="C35" s="15"/>
      <c r="D35" s="3"/>
    </row>
    <row r="36" spans="1:4">
      <c r="A36" s="5" t="s">
        <v>154</v>
      </c>
      <c r="B36" s="20" t="s">
        <v>155</v>
      </c>
      <c r="C36" s="21"/>
      <c r="D36" s="3"/>
    </row>
    <row r="37" spans="1:4">
      <c r="A37" s="6" t="s">
        <v>156</v>
      </c>
      <c r="B37" s="22"/>
      <c r="C37" s="15"/>
      <c r="D37" s="3"/>
    </row>
    <row r="38" spans="1:4">
      <c r="A38" s="6" t="s">
        <v>157</v>
      </c>
      <c r="B38" s="22"/>
      <c r="C38" s="15"/>
      <c r="D38" s="3"/>
    </row>
    <row r="39" spans="1:4">
      <c r="A39" s="6" t="s">
        <v>158</v>
      </c>
      <c r="B39" s="22"/>
      <c r="C39" s="15"/>
      <c r="D39" s="3"/>
    </row>
    <row r="40" spans="1:4">
      <c r="A40" s="6" t="s">
        <v>159</v>
      </c>
      <c r="B40" s="22"/>
      <c r="C40" s="15"/>
      <c r="D40" s="3"/>
    </row>
    <row r="41" spans="1:4">
      <c r="A41" s="6" t="s">
        <v>15</v>
      </c>
      <c r="B41" s="15"/>
      <c r="C41" s="15"/>
      <c r="D41" s="3"/>
    </row>
    <row r="42" spans="1:4">
      <c r="A42" s="6" t="s">
        <v>15</v>
      </c>
      <c r="B42" s="15"/>
      <c r="C42" s="15"/>
      <c r="D42" s="3"/>
    </row>
    <row r="43" spans="1:4">
      <c r="A43" s="6" t="s">
        <v>15</v>
      </c>
      <c r="B43" s="15"/>
      <c r="C43" s="15"/>
      <c r="D43" s="3"/>
    </row>
    <row r="44" spans="1:4">
      <c r="A44" s="6" t="s">
        <v>15</v>
      </c>
      <c r="B44" s="15"/>
      <c r="C44" s="15"/>
      <c r="D44" s="3"/>
    </row>
    <row r="45" spans="1:4">
      <c r="A45" s="6" t="s">
        <v>15</v>
      </c>
      <c r="B45" s="15"/>
      <c r="C45" s="15"/>
      <c r="D45" s="3"/>
    </row>
    <row r="46" spans="1:4">
      <c r="A46" s="6" t="s">
        <v>15</v>
      </c>
      <c r="B46" s="15"/>
      <c r="C46" s="15"/>
      <c r="D46" s="3"/>
    </row>
    <row r="47" spans="1:4">
      <c r="A47" s="6" t="s">
        <v>15</v>
      </c>
      <c r="B47" s="15"/>
      <c r="C47" s="15"/>
      <c r="D47" s="3"/>
    </row>
    <row r="48" spans="1:4">
      <c r="A48" s="6" t="s">
        <v>15</v>
      </c>
      <c r="B48" s="15"/>
      <c r="C48" s="15"/>
      <c r="D48" s="3"/>
    </row>
    <row r="49" spans="1:4">
      <c r="A49" s="6" t="s">
        <v>15</v>
      </c>
      <c r="B49" s="15"/>
      <c r="C49" s="15"/>
      <c r="D49" s="3"/>
    </row>
    <row r="50" spans="1:4">
      <c r="A50" s="6" t="s">
        <v>15</v>
      </c>
      <c r="B50" s="15"/>
      <c r="C50" s="15"/>
      <c r="D50" s="3"/>
    </row>
    <row r="51" spans="1:4">
      <c r="A51" s="6" t="s">
        <v>15</v>
      </c>
      <c r="B51" s="15"/>
      <c r="C51" s="15"/>
      <c r="D51" s="3"/>
    </row>
    <row r="52" spans="1:4">
      <c r="A52" s="6" t="s">
        <v>15</v>
      </c>
      <c r="B52" s="15"/>
      <c r="C52" s="15"/>
      <c r="D52" s="3"/>
    </row>
    <row r="53" spans="1:4">
      <c r="A53" s="6" t="s">
        <v>15</v>
      </c>
      <c r="B53" s="15"/>
      <c r="C53" s="15"/>
      <c r="D53" s="3"/>
    </row>
    <row r="54" spans="1:4">
      <c r="A54" s="6" t="s">
        <v>15</v>
      </c>
      <c r="B54" s="15"/>
      <c r="C54" s="15"/>
      <c r="D54" s="3"/>
    </row>
    <row r="55" spans="1:4">
      <c r="A55" s="6" t="s">
        <v>15</v>
      </c>
      <c r="B55" s="15"/>
      <c r="C55" s="15"/>
      <c r="D55" s="3"/>
    </row>
    <row r="56" spans="1:4">
      <c r="A56" s="6" t="s">
        <v>15</v>
      </c>
      <c r="B56" s="15"/>
      <c r="C56" s="15"/>
      <c r="D56" s="3"/>
    </row>
    <row r="57" spans="1:4">
      <c r="A57" s="6" t="s">
        <v>15</v>
      </c>
      <c r="B57" s="15"/>
      <c r="C57" s="15"/>
      <c r="D57" s="3"/>
    </row>
    <row r="58" spans="1:4">
      <c r="A58" s="6" t="s">
        <v>15</v>
      </c>
      <c r="B58" s="15"/>
      <c r="C58" s="15"/>
      <c r="D58" s="3"/>
    </row>
    <row r="59" spans="1:4">
      <c r="A59" s="6" t="s">
        <v>15</v>
      </c>
      <c r="B59" s="15"/>
      <c r="C59" s="15"/>
      <c r="D59" s="3"/>
    </row>
    <row r="60" spans="1:4">
      <c r="A60" s="6" t="s">
        <v>15</v>
      </c>
      <c r="B60" s="15"/>
      <c r="C60" s="15"/>
      <c r="D6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6"/>
  <sheetViews>
    <sheetView workbookViewId="0"/>
  </sheetViews>
  <sheetFormatPr defaultRowHeight="15"/>
  <cols>
    <col min="1" max="1" width="81" style="1" bestFit="1" customWidth="1"/>
    <col min="2" max="2" width="3.5703125" style="1" bestFit="1" customWidth="1"/>
    <col min="3" max="3" width="5.7109375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4.570312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115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6" t="s">
        <v>64</v>
      </c>
      <c r="B5" s="6" t="s">
        <v>63</v>
      </c>
      <c r="C5" s="15">
        <v>15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1">
      <c r="A6" s="16" t="s">
        <v>65</v>
      </c>
      <c r="B6" s="16" t="s">
        <v>15</v>
      </c>
      <c r="C6" s="17"/>
      <c r="D6" s="17"/>
      <c r="E6" s="17"/>
      <c r="F6" s="17"/>
      <c r="G6" s="17"/>
      <c r="H6" s="17"/>
      <c r="I6" s="17"/>
      <c r="J6" s="3"/>
      <c r="K6" s="3"/>
    </row>
    <row r="7" spans="1:11">
      <c r="A7" s="6" t="s">
        <v>66</v>
      </c>
      <c r="B7" s="6" t="s">
        <v>63</v>
      </c>
      <c r="C7" s="15">
        <v>28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1">
      <c r="A8" s="6" t="s">
        <v>15</v>
      </c>
      <c r="B8" s="6" t="s">
        <v>15</v>
      </c>
      <c r="C8" s="15"/>
      <c r="D8" s="15"/>
      <c r="E8" s="15"/>
      <c r="F8" s="15"/>
      <c r="G8" s="15"/>
      <c r="H8" s="15">
        <f>D8+F8</f>
        <v>0</v>
      </c>
      <c r="I8" s="15">
        <f>E8+G8</f>
        <v>0</v>
      </c>
      <c r="J8" s="3"/>
      <c r="K8" s="3"/>
    </row>
    <row r="9" spans="1:11">
      <c r="A9" s="13" t="s">
        <v>67</v>
      </c>
      <c r="B9" s="13" t="s">
        <v>15</v>
      </c>
      <c r="C9" s="14"/>
      <c r="D9" s="14"/>
      <c r="E9" s="14"/>
      <c r="F9" s="14"/>
      <c r="G9" s="14"/>
      <c r="H9" s="14"/>
      <c r="I9" s="14"/>
      <c r="J9" s="3"/>
      <c r="K9" s="3"/>
    </row>
    <row r="10" spans="1:11">
      <c r="A10" s="6" t="s">
        <v>68</v>
      </c>
      <c r="B10" s="6" t="s">
        <v>63</v>
      </c>
      <c r="C10" s="15">
        <v>15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6" t="s">
        <v>69</v>
      </c>
      <c r="B11" s="6" t="s">
        <v>63</v>
      </c>
      <c r="C11" s="15">
        <v>32</v>
      </c>
      <c r="D11" s="15"/>
      <c r="E11" s="15">
        <f>C11*D11</f>
        <v>0</v>
      </c>
      <c r="F11" s="15"/>
      <c r="G11" s="15">
        <f>C11*F11</f>
        <v>0</v>
      </c>
      <c r="H11" s="15">
        <f>D11+F11</f>
        <v>0</v>
      </c>
      <c r="I11" s="15">
        <f>E11+G11</f>
        <v>0</v>
      </c>
      <c r="J11" s="3"/>
      <c r="K11" s="3"/>
    </row>
    <row r="12" spans="1:11">
      <c r="A12" s="6" t="s">
        <v>70</v>
      </c>
      <c r="B12" s="6" t="s">
        <v>63</v>
      </c>
      <c r="C12" s="15">
        <v>88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6" t="s">
        <v>15</v>
      </c>
      <c r="B13" s="6" t="s">
        <v>15</v>
      </c>
      <c r="C13" s="15"/>
      <c r="D13" s="15"/>
      <c r="E13" s="15"/>
      <c r="F13" s="15"/>
      <c r="G13" s="15"/>
      <c r="H13" s="15">
        <f>D13+F13</f>
        <v>0</v>
      </c>
      <c r="I13" s="15">
        <f>E13+G13</f>
        <v>0</v>
      </c>
      <c r="J13" s="3"/>
      <c r="K13" s="3"/>
    </row>
    <row r="14" spans="1:11">
      <c r="A14" s="13" t="s">
        <v>71</v>
      </c>
      <c r="B14" s="13" t="s">
        <v>15</v>
      </c>
      <c r="C14" s="14"/>
      <c r="D14" s="14"/>
      <c r="E14" s="14"/>
      <c r="F14" s="14"/>
      <c r="G14" s="14"/>
      <c r="H14" s="14"/>
      <c r="I14" s="14"/>
      <c r="J14" s="3"/>
      <c r="K14" s="3"/>
    </row>
    <row r="15" spans="1:11">
      <c r="A15" s="6" t="s">
        <v>72</v>
      </c>
      <c r="B15" s="6" t="s">
        <v>73</v>
      </c>
      <c r="C15" s="15">
        <v>12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>
      <c r="A16" s="6" t="s">
        <v>15</v>
      </c>
      <c r="B16" s="6" t="s">
        <v>15</v>
      </c>
      <c r="C16" s="15"/>
      <c r="D16" s="15"/>
      <c r="E16" s="15"/>
      <c r="F16" s="15"/>
      <c r="G16" s="15"/>
      <c r="H16" s="15">
        <f>D16+F16</f>
        <v>0</v>
      </c>
      <c r="I16" s="15">
        <f>E16+G16</f>
        <v>0</v>
      </c>
      <c r="J16" s="3"/>
      <c r="K16" s="3"/>
    </row>
    <row r="17" spans="1:11">
      <c r="A17" s="13" t="s">
        <v>74</v>
      </c>
      <c r="B17" s="13" t="s">
        <v>15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6" t="s">
        <v>75</v>
      </c>
      <c r="B18" s="6" t="s">
        <v>73</v>
      </c>
      <c r="C18" s="15">
        <v>7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13" t="s">
        <v>76</v>
      </c>
      <c r="B19" s="13" t="s">
        <v>15</v>
      </c>
      <c r="C19" s="14"/>
      <c r="D19" s="14"/>
      <c r="E19" s="14"/>
      <c r="F19" s="14"/>
      <c r="G19" s="14"/>
      <c r="H19" s="14"/>
      <c r="I19" s="14"/>
      <c r="J19" s="3"/>
      <c r="K19" s="3"/>
    </row>
    <row r="20" spans="1:11">
      <c r="A20" s="6" t="s">
        <v>77</v>
      </c>
      <c r="B20" s="6" t="s">
        <v>73</v>
      </c>
      <c r="C20" s="15">
        <v>21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  <c r="J20" s="3"/>
      <c r="K20" s="3"/>
    </row>
    <row r="21" spans="1:11">
      <c r="A21" s="13" t="s">
        <v>78</v>
      </c>
      <c r="B21" s="13" t="s">
        <v>15</v>
      </c>
      <c r="C21" s="14"/>
      <c r="D21" s="14"/>
      <c r="E21" s="14"/>
      <c r="F21" s="14"/>
      <c r="G21" s="14"/>
      <c r="H21" s="14"/>
      <c r="I21" s="14"/>
      <c r="J21" s="3"/>
      <c r="K21" s="3"/>
    </row>
    <row r="22" spans="1:11">
      <c r="A22" s="6" t="s">
        <v>79</v>
      </c>
      <c r="B22" s="6" t="s">
        <v>73</v>
      </c>
      <c r="C22" s="15">
        <v>7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6" t="s">
        <v>15</v>
      </c>
      <c r="B23" s="6" t="s">
        <v>15</v>
      </c>
      <c r="C23" s="15"/>
      <c r="D23" s="15"/>
      <c r="E23" s="15"/>
      <c r="F23" s="15"/>
      <c r="G23" s="15"/>
      <c r="H23" s="15">
        <f>D23+F23</f>
        <v>0</v>
      </c>
      <c r="I23" s="15">
        <f>E23+G23</f>
        <v>0</v>
      </c>
      <c r="J23" s="3"/>
      <c r="K23" s="3"/>
    </row>
    <row r="24" spans="1:11">
      <c r="A24" s="13" t="s">
        <v>80</v>
      </c>
      <c r="B24" s="13" t="s">
        <v>15</v>
      </c>
      <c r="C24" s="14"/>
      <c r="D24" s="14"/>
      <c r="E24" s="14"/>
      <c r="F24" s="14"/>
      <c r="G24" s="14"/>
      <c r="H24" s="14"/>
      <c r="I24" s="14"/>
      <c r="J24" s="3"/>
      <c r="K24" s="3"/>
    </row>
    <row r="25" spans="1:11">
      <c r="A25" s="6" t="s">
        <v>81</v>
      </c>
      <c r="B25" s="6" t="s">
        <v>73</v>
      </c>
      <c r="C25" s="15">
        <v>5</v>
      </c>
      <c r="D25" s="15"/>
      <c r="E25" s="15">
        <f>C25*D25</f>
        <v>0</v>
      </c>
      <c r="F25" s="15"/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>
      <c r="A26" s="13" t="s">
        <v>80</v>
      </c>
      <c r="B26" s="13" t="s">
        <v>15</v>
      </c>
      <c r="C26" s="14"/>
      <c r="D26" s="14"/>
      <c r="E26" s="14"/>
      <c r="F26" s="14"/>
      <c r="G26" s="14"/>
      <c r="H26" s="14"/>
      <c r="I26" s="14"/>
      <c r="J26" s="3"/>
      <c r="K26" s="3"/>
    </row>
    <row r="27" spans="1:11">
      <c r="A27" s="6" t="s">
        <v>82</v>
      </c>
      <c r="B27" s="6" t="s">
        <v>73</v>
      </c>
      <c r="C27" s="15">
        <v>2</v>
      </c>
      <c r="D27" s="15"/>
      <c r="E27" s="15">
        <f>C27*D27</f>
        <v>0</v>
      </c>
      <c r="F27" s="15"/>
      <c r="G27" s="15">
        <f>C27*F27</f>
        <v>0</v>
      </c>
      <c r="H27" s="15">
        <f>D27+F27</f>
        <v>0</v>
      </c>
      <c r="I27" s="15">
        <f>E27+G27</f>
        <v>0</v>
      </c>
      <c r="J27" s="3"/>
      <c r="K27" s="3"/>
    </row>
    <row r="28" spans="1:11">
      <c r="A28" s="6" t="s">
        <v>15</v>
      </c>
      <c r="B28" s="6" t="s">
        <v>15</v>
      </c>
      <c r="C28" s="15"/>
      <c r="D28" s="15"/>
      <c r="E28" s="15"/>
      <c r="F28" s="15"/>
      <c r="G28" s="15"/>
      <c r="H28" s="15">
        <f>D28+F28</f>
        <v>0</v>
      </c>
      <c r="I28" s="15">
        <f>E28+G28</f>
        <v>0</v>
      </c>
      <c r="J28" s="3"/>
      <c r="K28" s="3"/>
    </row>
    <row r="29" spans="1:11">
      <c r="A29" s="13" t="s">
        <v>83</v>
      </c>
      <c r="B29" s="13" t="s">
        <v>15</v>
      </c>
      <c r="C29" s="14"/>
      <c r="D29" s="14"/>
      <c r="E29" s="14"/>
      <c r="F29" s="14"/>
      <c r="G29" s="14"/>
      <c r="H29" s="14"/>
      <c r="I29" s="14"/>
      <c r="J29" s="3"/>
      <c r="K29" s="3"/>
    </row>
    <row r="30" spans="1:11">
      <c r="A30" s="6" t="s">
        <v>84</v>
      </c>
      <c r="B30" s="6" t="s">
        <v>85</v>
      </c>
      <c r="C30" s="15">
        <v>3</v>
      </c>
      <c r="D30" s="15"/>
      <c r="E30" s="15">
        <f>C30*D30</f>
        <v>0</v>
      </c>
      <c r="F30" s="15"/>
      <c r="G30" s="15">
        <f>C30*F30</f>
        <v>0</v>
      </c>
      <c r="H30" s="15">
        <f>D30+F30</f>
        <v>0</v>
      </c>
      <c r="I30" s="15">
        <f>E30+G30</f>
        <v>0</v>
      </c>
      <c r="J30" s="3"/>
      <c r="K30" s="3"/>
    </row>
    <row r="31" spans="1:11">
      <c r="A31" s="6" t="s">
        <v>86</v>
      </c>
      <c r="B31" s="6" t="s">
        <v>85</v>
      </c>
      <c r="C31" s="15">
        <v>2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6" t="s">
        <v>87</v>
      </c>
      <c r="B32" s="6" t="s">
        <v>85</v>
      </c>
      <c r="C32" s="15">
        <v>2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13" t="s">
        <v>88</v>
      </c>
      <c r="B33" s="13" t="s">
        <v>15</v>
      </c>
      <c r="C33" s="14"/>
      <c r="D33" s="14"/>
      <c r="E33" s="14"/>
      <c r="F33" s="14"/>
      <c r="G33" s="14"/>
      <c r="H33" s="14"/>
      <c r="I33" s="14"/>
      <c r="J33" s="3"/>
      <c r="K33" s="3"/>
    </row>
    <row r="34" spans="1:11">
      <c r="A34" s="6" t="s">
        <v>89</v>
      </c>
      <c r="B34" s="6" t="s">
        <v>85</v>
      </c>
      <c r="C34" s="15">
        <v>4</v>
      </c>
      <c r="D34" s="15"/>
      <c r="E34" s="15">
        <f>C34*D34</f>
        <v>0</v>
      </c>
      <c r="F34" s="15"/>
      <c r="G34" s="15">
        <f>C34*F34</f>
        <v>0</v>
      </c>
      <c r="H34" s="15">
        <f>D34+F34</f>
        <v>0</v>
      </c>
      <c r="I34" s="15">
        <f>E34+G34</f>
        <v>0</v>
      </c>
      <c r="J34" s="3"/>
      <c r="K34" s="3"/>
    </row>
    <row r="35" spans="1:11">
      <c r="A35" s="6" t="s">
        <v>15</v>
      </c>
      <c r="B35" s="6" t="s">
        <v>15</v>
      </c>
      <c r="C35" s="15"/>
      <c r="D35" s="15"/>
      <c r="E35" s="15"/>
      <c r="F35" s="15"/>
      <c r="G35" s="15"/>
      <c r="H35" s="15">
        <f>D35+F35</f>
        <v>0</v>
      </c>
      <c r="I35" s="15">
        <f>E35+G35</f>
        <v>0</v>
      </c>
      <c r="J35" s="3"/>
      <c r="K35" s="3"/>
    </row>
    <row r="36" spans="1:11">
      <c r="A36" s="13" t="s">
        <v>90</v>
      </c>
      <c r="B36" s="13" t="s">
        <v>15</v>
      </c>
      <c r="C36" s="14"/>
      <c r="D36" s="14"/>
      <c r="E36" s="14"/>
      <c r="F36" s="14"/>
      <c r="G36" s="14"/>
      <c r="H36" s="14"/>
      <c r="I36" s="14"/>
      <c r="J36" s="3"/>
      <c r="K36" s="3"/>
    </row>
    <row r="37" spans="1:11">
      <c r="A37" s="13" t="s">
        <v>91</v>
      </c>
      <c r="B37" s="13" t="s">
        <v>15</v>
      </c>
      <c r="C37" s="14"/>
      <c r="D37" s="14"/>
      <c r="E37" s="14"/>
      <c r="F37" s="14"/>
      <c r="G37" s="14"/>
      <c r="H37" s="14"/>
      <c r="I37" s="14"/>
      <c r="J37" s="3"/>
      <c r="K37" s="3"/>
    </row>
    <row r="38" spans="1:11">
      <c r="A38" s="6" t="s">
        <v>92</v>
      </c>
      <c r="B38" s="6" t="s">
        <v>85</v>
      </c>
      <c r="C38" s="15">
        <v>2</v>
      </c>
      <c r="D38" s="15"/>
      <c r="E38" s="15">
        <f>C38*D38</f>
        <v>0</v>
      </c>
      <c r="F38" s="15"/>
      <c r="G38" s="15">
        <f>C38*F38</f>
        <v>0</v>
      </c>
      <c r="H38" s="15">
        <f>D38+F38</f>
        <v>0</v>
      </c>
      <c r="I38" s="15">
        <f>E38+G38</f>
        <v>0</v>
      </c>
      <c r="J38" s="3"/>
      <c r="K38" s="3"/>
    </row>
    <row r="39" spans="1:11">
      <c r="A39" s="6" t="s">
        <v>93</v>
      </c>
      <c r="B39" s="6" t="s">
        <v>85</v>
      </c>
      <c r="C39" s="15">
        <v>10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6" t="s">
        <v>15</v>
      </c>
      <c r="B40" s="6" t="s">
        <v>15</v>
      </c>
      <c r="C40" s="15"/>
      <c r="D40" s="15"/>
      <c r="E40" s="15"/>
      <c r="F40" s="15"/>
      <c r="G40" s="15"/>
      <c r="H40" s="15">
        <f>D40+F40</f>
        <v>0</v>
      </c>
      <c r="I40" s="15">
        <f>E40+G40</f>
        <v>0</v>
      </c>
      <c r="J40" s="3"/>
      <c r="K40" s="3"/>
    </row>
    <row r="41" spans="1:11">
      <c r="A41" s="6" t="s">
        <v>94</v>
      </c>
      <c r="B41" s="6" t="s">
        <v>15</v>
      </c>
      <c r="C41" s="15"/>
      <c r="D41" s="15"/>
      <c r="E41" s="15">
        <f>Parametry!B33/100*E4+Parametry!B33/100*E5+Parametry!B33/100*E7+Parametry!B33/100*E10+Parametry!B33/100*E11+Parametry!B33/100*E12+Parametry!B33/100*E15+Parametry!B33/100*E18+Parametry!B33/100*E20+Parametry!B33/100*E22+Parametry!B33/100*E25+Parametry!B33/100*E27+Parametry!B33/100*E30+Parametry!B33/100*E31+Parametry!B33/100*E32+Parametry!B33/100*E34+Parametry!B33/100*E38+Parametry!B33/100*E39</f>
        <v>0</v>
      </c>
      <c r="F41" s="15"/>
      <c r="G41" s="15"/>
      <c r="H41" s="15">
        <f>D41+F41</f>
        <v>0</v>
      </c>
      <c r="I41" s="15">
        <f>E41+G41</f>
        <v>0</v>
      </c>
      <c r="J41" s="3"/>
      <c r="K41" s="3"/>
    </row>
    <row r="42" spans="1:11">
      <c r="A42" s="4" t="s">
        <v>95</v>
      </c>
      <c r="B42" s="4" t="s">
        <v>15</v>
      </c>
      <c r="C42" s="12"/>
      <c r="D42" s="12"/>
      <c r="E42" s="12">
        <f>SUM(E3:E41)</f>
        <v>0</v>
      </c>
      <c r="F42" s="12"/>
      <c r="G42" s="12">
        <f>SUM(G3:G41)</f>
        <v>0</v>
      </c>
      <c r="H42" s="12"/>
      <c r="I42" s="12">
        <f>SUM(I3:I41)</f>
        <v>0</v>
      </c>
      <c r="J42" s="3"/>
      <c r="K42" s="3"/>
    </row>
    <row r="43" spans="1:11">
      <c r="A43" s="6" t="s">
        <v>15</v>
      </c>
      <c r="B43" s="6" t="s">
        <v>15</v>
      </c>
      <c r="C43" s="15"/>
      <c r="D43" s="15"/>
      <c r="E43" s="15"/>
      <c r="F43" s="15"/>
      <c r="G43" s="15"/>
      <c r="H43" s="15">
        <f>D43+F43</f>
        <v>0</v>
      </c>
      <c r="I43" s="15">
        <f>E43+G43</f>
        <v>0</v>
      </c>
      <c r="J43" s="3"/>
      <c r="K43" s="3"/>
    </row>
    <row r="44" spans="1:11">
      <c r="A44" s="6" t="s">
        <v>15</v>
      </c>
      <c r="B44" s="6" t="s">
        <v>15</v>
      </c>
      <c r="C44" s="15"/>
      <c r="D44" s="15"/>
      <c r="E44" s="15"/>
      <c r="F44" s="15"/>
      <c r="G44" s="15"/>
      <c r="H44" s="15">
        <f>D44+F44</f>
        <v>0</v>
      </c>
      <c r="I44" s="15">
        <f>E44+G44</f>
        <v>0</v>
      </c>
      <c r="J44" s="3"/>
      <c r="K44" s="3"/>
    </row>
    <row r="45" spans="1:11">
      <c r="A45" s="4" t="s">
        <v>96</v>
      </c>
      <c r="B45" s="4" t="s">
        <v>15</v>
      </c>
      <c r="C45" s="12"/>
      <c r="D45" s="12"/>
      <c r="E45" s="12"/>
      <c r="F45" s="12"/>
      <c r="G45" s="12"/>
      <c r="H45" s="12"/>
      <c r="I45" s="12"/>
      <c r="J45" s="3"/>
      <c r="K45" s="3"/>
    </row>
    <row r="46" spans="1:11">
      <c r="A46" s="13" t="s">
        <v>97</v>
      </c>
      <c r="B46" s="13" t="s">
        <v>15</v>
      </c>
      <c r="C46" s="14"/>
      <c r="D46" s="14"/>
      <c r="E46" s="14"/>
      <c r="F46" s="14"/>
      <c r="G46" s="14"/>
      <c r="H46" s="14">
        <f>D46+F46</f>
        <v>0</v>
      </c>
      <c r="I46" s="14">
        <f>E46+G46</f>
        <v>0</v>
      </c>
      <c r="J46" s="3"/>
      <c r="K46" s="3"/>
    </row>
    <row r="47" spans="1:11">
      <c r="A47" s="6" t="s">
        <v>98</v>
      </c>
      <c r="B47" s="6" t="s">
        <v>73</v>
      </c>
      <c r="C47" s="15">
        <v>5</v>
      </c>
      <c r="D47" s="15"/>
      <c r="E47" s="15">
        <f>C47*D47</f>
        <v>0</v>
      </c>
      <c r="F47" s="15"/>
      <c r="G47" s="15">
        <f>C47*F47</f>
        <v>0</v>
      </c>
      <c r="H47" s="15">
        <f>D47+F47</f>
        <v>0</v>
      </c>
      <c r="I47" s="15">
        <f>E47+G47</f>
        <v>0</v>
      </c>
      <c r="J47" s="3"/>
      <c r="K47" s="3"/>
    </row>
    <row r="48" spans="1:11">
      <c r="A48" s="6" t="s">
        <v>99</v>
      </c>
      <c r="B48" s="6" t="s">
        <v>73</v>
      </c>
      <c r="C48" s="15">
        <v>2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  <c r="J48" s="3"/>
      <c r="K48" s="3"/>
    </row>
    <row r="49" spans="1:11">
      <c r="A49" s="4" t="s">
        <v>100</v>
      </c>
      <c r="B49" s="4" t="s">
        <v>15</v>
      </c>
      <c r="C49" s="12"/>
      <c r="D49" s="12"/>
      <c r="E49" s="12">
        <f>SUM(E46:E48)</f>
        <v>0</v>
      </c>
      <c r="F49" s="12"/>
      <c r="G49" s="12">
        <f>SUM(G46:G48)</f>
        <v>0</v>
      </c>
      <c r="H49" s="12"/>
      <c r="I49" s="12">
        <f>SUM(I46:I48)</f>
        <v>0</v>
      </c>
      <c r="J49" s="3"/>
      <c r="K49" s="3"/>
    </row>
    <row r="50" spans="1:11">
      <c r="A50" s="6" t="s">
        <v>15</v>
      </c>
      <c r="B50" s="6" t="s">
        <v>15</v>
      </c>
      <c r="C50" s="15"/>
      <c r="D50" s="15"/>
      <c r="E50" s="15"/>
      <c r="F50" s="15"/>
      <c r="G50" s="15"/>
      <c r="H50" s="15">
        <f>D50+F50</f>
        <v>0</v>
      </c>
      <c r="I50" s="15">
        <f>E50+G50</f>
        <v>0</v>
      </c>
      <c r="J50" s="3"/>
      <c r="K50" s="3"/>
    </row>
    <row r="51" spans="1:11">
      <c r="A51" s="6" t="s">
        <v>15</v>
      </c>
      <c r="B51" s="6" t="s">
        <v>15</v>
      </c>
      <c r="C51" s="15"/>
      <c r="D51" s="15"/>
      <c r="E51" s="15"/>
      <c r="F51" s="15"/>
      <c r="G51" s="15"/>
      <c r="H51" s="15">
        <f>D51+F51</f>
        <v>0</v>
      </c>
      <c r="I51" s="15">
        <f>E51+G51</f>
        <v>0</v>
      </c>
      <c r="J51" s="3"/>
      <c r="K51" s="3"/>
    </row>
    <row r="52" spans="1:11">
      <c r="A52" s="4" t="s">
        <v>101</v>
      </c>
      <c r="B52" s="4" t="s">
        <v>15</v>
      </c>
      <c r="C52" s="12"/>
      <c r="D52" s="12"/>
      <c r="E52" s="12"/>
      <c r="F52" s="12"/>
      <c r="G52" s="12"/>
      <c r="H52" s="12"/>
      <c r="I52" s="12"/>
      <c r="J52" s="3"/>
      <c r="K52" s="3"/>
    </row>
    <row r="53" spans="1:11">
      <c r="A53" s="13" t="s">
        <v>102</v>
      </c>
      <c r="B53" s="13" t="s">
        <v>15</v>
      </c>
      <c r="C53" s="14"/>
      <c r="D53" s="14"/>
      <c r="E53" s="14"/>
      <c r="F53" s="14"/>
      <c r="G53" s="14"/>
      <c r="H53" s="14"/>
      <c r="I53" s="14"/>
      <c r="J53" s="3"/>
      <c r="K53" s="3"/>
    </row>
    <row r="54" spans="1:11">
      <c r="A54" s="6" t="s">
        <v>103</v>
      </c>
      <c r="B54" s="6" t="s">
        <v>104</v>
      </c>
      <c r="C54" s="15">
        <v>0.13</v>
      </c>
      <c r="D54" s="15"/>
      <c r="E54" s="15">
        <f>C54*D54</f>
        <v>0</v>
      </c>
      <c r="F54" s="15"/>
      <c r="G54" s="15">
        <f>C54*F54</f>
        <v>0</v>
      </c>
      <c r="H54" s="15">
        <f>D54+F54</f>
        <v>0</v>
      </c>
      <c r="I54" s="15">
        <f>E54+G54</f>
        <v>0</v>
      </c>
      <c r="J54" s="3"/>
      <c r="K54" s="3"/>
    </row>
    <row r="55" spans="1:11">
      <c r="A55" s="13" t="s">
        <v>105</v>
      </c>
      <c r="B55" s="13" t="s">
        <v>15</v>
      </c>
      <c r="C55" s="14"/>
      <c r="D55" s="14"/>
      <c r="E55" s="14"/>
      <c r="F55" s="14"/>
      <c r="G55" s="14"/>
      <c r="H55" s="14"/>
      <c r="I55" s="14"/>
      <c r="J55" s="3"/>
      <c r="K55" s="3"/>
    </row>
    <row r="56" spans="1:11">
      <c r="A56" s="6" t="s">
        <v>106</v>
      </c>
      <c r="B56" s="6" t="s">
        <v>63</v>
      </c>
      <c r="C56" s="15">
        <v>108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13" t="s">
        <v>107</v>
      </c>
      <c r="B57" s="13" t="s">
        <v>15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>
      <c r="A58" s="13" t="s">
        <v>108</v>
      </c>
      <c r="B58" s="13" t="s">
        <v>15</v>
      </c>
      <c r="C58" s="14"/>
      <c r="D58" s="14"/>
      <c r="E58" s="14"/>
      <c r="F58" s="14"/>
      <c r="G58" s="14"/>
      <c r="H58" s="14"/>
      <c r="I58" s="14"/>
      <c r="J58" s="3"/>
      <c r="K58" s="3"/>
    </row>
    <row r="59" spans="1:11">
      <c r="A59" s="6" t="s">
        <v>109</v>
      </c>
      <c r="B59" s="6" t="s">
        <v>110</v>
      </c>
      <c r="C59" s="15">
        <v>0.8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13" t="s">
        <v>111</v>
      </c>
      <c r="B60" s="13" t="s">
        <v>15</v>
      </c>
      <c r="C60" s="14"/>
      <c r="D60" s="14"/>
      <c r="E60" s="14"/>
      <c r="F60" s="14"/>
      <c r="G60" s="14"/>
      <c r="H60" s="14"/>
      <c r="I60" s="14"/>
      <c r="J60" s="3"/>
      <c r="K60" s="3"/>
    </row>
    <row r="61" spans="1:11">
      <c r="A61" s="6" t="s">
        <v>112</v>
      </c>
      <c r="B61" s="6" t="s">
        <v>113</v>
      </c>
      <c r="C61" s="15">
        <v>0.8</v>
      </c>
      <c r="D61" s="15"/>
      <c r="E61" s="15">
        <f>C61*D61</f>
        <v>0</v>
      </c>
      <c r="F61" s="15"/>
      <c r="G61" s="15">
        <f>C61*F61</f>
        <v>0</v>
      </c>
      <c r="H61" s="15">
        <f>D61+F61</f>
        <v>0</v>
      </c>
      <c r="I61" s="15">
        <f>E61+G61</f>
        <v>0</v>
      </c>
      <c r="J61" s="3"/>
      <c r="K61" s="3"/>
    </row>
    <row r="62" spans="1:11">
      <c r="A62" s="13" t="s">
        <v>114</v>
      </c>
      <c r="B62" s="13" t="s">
        <v>15</v>
      </c>
      <c r="C62" s="14"/>
      <c r="D62" s="14"/>
      <c r="E62" s="14"/>
      <c r="F62" s="14"/>
      <c r="G62" s="14"/>
      <c r="H62" s="14"/>
      <c r="I62" s="14"/>
      <c r="J62" s="3"/>
      <c r="K62" s="3"/>
    </row>
    <row r="63" spans="1:11">
      <c r="A63" s="6" t="s">
        <v>115</v>
      </c>
      <c r="B63" s="6" t="s">
        <v>73</v>
      </c>
      <c r="C63" s="15">
        <v>7</v>
      </c>
      <c r="D63" s="15"/>
      <c r="E63" s="15">
        <f>C63*D63</f>
        <v>0</v>
      </c>
      <c r="F63" s="15"/>
      <c r="G63" s="15">
        <f>C63*F63</f>
        <v>0</v>
      </c>
      <c r="H63" s="15">
        <f>D63+F63</f>
        <v>0</v>
      </c>
      <c r="I63" s="15">
        <f>E63+G63</f>
        <v>0</v>
      </c>
      <c r="J63" s="3"/>
      <c r="K63" s="3"/>
    </row>
    <row r="64" spans="1:11">
      <c r="A64" s="13" t="s">
        <v>116</v>
      </c>
      <c r="B64" s="13" t="s">
        <v>15</v>
      </c>
      <c r="C64" s="14"/>
      <c r="D64" s="14"/>
      <c r="E64" s="14"/>
      <c r="F64" s="14"/>
      <c r="G64" s="14"/>
      <c r="H64" s="14"/>
      <c r="I64" s="14"/>
      <c r="J64" s="3"/>
      <c r="K64" s="3"/>
    </row>
    <row r="65" spans="1:11">
      <c r="A65" s="6" t="s">
        <v>117</v>
      </c>
      <c r="B65" s="6" t="s">
        <v>63</v>
      </c>
      <c r="C65" s="15">
        <v>108</v>
      </c>
      <c r="D65" s="15"/>
      <c r="E65" s="15">
        <f>C65*D65</f>
        <v>0</v>
      </c>
      <c r="F65" s="15"/>
      <c r="G65" s="15">
        <f>C65*F65</f>
        <v>0</v>
      </c>
      <c r="H65" s="15">
        <f>D65+F65</f>
        <v>0</v>
      </c>
      <c r="I65" s="15">
        <f>E65+G65</f>
        <v>0</v>
      </c>
      <c r="J65" s="3"/>
      <c r="K65" s="3"/>
    </row>
    <row r="66" spans="1:11">
      <c r="A66" s="13" t="s">
        <v>118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119</v>
      </c>
      <c r="B67" s="6" t="s">
        <v>63</v>
      </c>
      <c r="C67" s="15">
        <v>120</v>
      </c>
      <c r="D67" s="15"/>
      <c r="E67" s="15">
        <f>C67*D67</f>
        <v>0</v>
      </c>
      <c r="F67" s="15"/>
      <c r="G67" s="15">
        <f>C67*F67</f>
        <v>0</v>
      </c>
      <c r="H67" s="15">
        <f>D67+F67</f>
        <v>0</v>
      </c>
      <c r="I67" s="15">
        <f>E67+G67</f>
        <v>0</v>
      </c>
      <c r="J67" s="3"/>
      <c r="K67" s="3"/>
    </row>
    <row r="68" spans="1:11">
      <c r="A68" s="13" t="s">
        <v>120</v>
      </c>
      <c r="B68" s="13" t="s">
        <v>15</v>
      </c>
      <c r="C68" s="14"/>
      <c r="D68" s="14"/>
      <c r="E68" s="14"/>
      <c r="F68" s="14"/>
      <c r="G68" s="14"/>
      <c r="H68" s="14"/>
      <c r="I68" s="14"/>
      <c r="J68" s="3"/>
      <c r="K68" s="3"/>
    </row>
    <row r="69" spans="1:11">
      <c r="A69" s="6" t="s">
        <v>121</v>
      </c>
      <c r="B69" s="6" t="s">
        <v>63</v>
      </c>
      <c r="C69" s="15">
        <v>108</v>
      </c>
      <c r="D69" s="15"/>
      <c r="E69" s="15">
        <f>C69*D69</f>
        <v>0</v>
      </c>
      <c r="F69" s="15"/>
      <c r="G69" s="15">
        <f>C69*F69</f>
        <v>0</v>
      </c>
      <c r="H69" s="15">
        <f>D69+F69</f>
        <v>0</v>
      </c>
      <c r="I69" s="15">
        <f>E69+G69</f>
        <v>0</v>
      </c>
      <c r="J69" s="3"/>
      <c r="K69" s="3"/>
    </row>
    <row r="70" spans="1:11">
      <c r="A70" s="13" t="s">
        <v>122</v>
      </c>
      <c r="B70" s="13" t="s">
        <v>15</v>
      </c>
      <c r="C70" s="14"/>
      <c r="D70" s="14"/>
      <c r="E70" s="14"/>
      <c r="F70" s="14"/>
      <c r="G70" s="14"/>
      <c r="H70" s="14"/>
      <c r="I70" s="14"/>
      <c r="J70" s="3"/>
      <c r="K70" s="3"/>
    </row>
    <row r="71" spans="1:11">
      <c r="A71" s="6" t="s">
        <v>123</v>
      </c>
      <c r="B71" s="6" t="s">
        <v>110</v>
      </c>
      <c r="C71" s="15">
        <v>5.8</v>
      </c>
      <c r="D71" s="15"/>
      <c r="E71" s="15">
        <f>C71*D71</f>
        <v>0</v>
      </c>
      <c r="F71" s="15"/>
      <c r="G71" s="15">
        <f>C71*F71</f>
        <v>0</v>
      </c>
      <c r="H71" s="15">
        <f>D71+F71</f>
        <v>0</v>
      </c>
      <c r="I71" s="15">
        <f>E71+G71</f>
        <v>0</v>
      </c>
      <c r="J71" s="3"/>
      <c r="K71" s="3"/>
    </row>
    <row r="72" spans="1:11">
      <c r="A72" s="13" t="s">
        <v>124</v>
      </c>
      <c r="B72" s="13" t="s">
        <v>15</v>
      </c>
      <c r="C72" s="14"/>
      <c r="D72" s="14"/>
      <c r="E72" s="14"/>
      <c r="F72" s="14"/>
      <c r="G72" s="14"/>
      <c r="H72" s="14"/>
      <c r="I72" s="14"/>
      <c r="J72" s="3"/>
      <c r="K72" s="3"/>
    </row>
    <row r="73" spans="1:11">
      <c r="A73" s="6" t="s">
        <v>125</v>
      </c>
      <c r="B73" s="6" t="s">
        <v>113</v>
      </c>
      <c r="C73" s="15">
        <v>160</v>
      </c>
      <c r="D73" s="15"/>
      <c r="E73" s="15">
        <f>C73*D73</f>
        <v>0</v>
      </c>
      <c r="F73" s="15"/>
      <c r="G73" s="15">
        <f>C73*F73</f>
        <v>0</v>
      </c>
      <c r="H73" s="15">
        <f>D73+F73</f>
        <v>0</v>
      </c>
      <c r="I73" s="15">
        <f>E73+G73</f>
        <v>0</v>
      </c>
      <c r="J73" s="3"/>
      <c r="K73" s="3"/>
    </row>
    <row r="74" spans="1:11">
      <c r="A74" s="6" t="s">
        <v>15</v>
      </c>
      <c r="B74" s="6" t="s">
        <v>15</v>
      </c>
      <c r="C74" s="15"/>
      <c r="D74" s="15"/>
      <c r="E74" s="15"/>
      <c r="F74" s="15"/>
      <c r="G74" s="15"/>
      <c r="H74" s="15">
        <f>D74+F74</f>
        <v>0</v>
      </c>
      <c r="I74" s="15">
        <f>E74+G74</f>
        <v>0</v>
      </c>
      <c r="J74" s="3"/>
      <c r="K74" s="3"/>
    </row>
    <row r="75" spans="1:11">
      <c r="A75" s="4" t="s">
        <v>126</v>
      </c>
      <c r="B75" s="4" t="s">
        <v>15</v>
      </c>
      <c r="C75" s="12"/>
      <c r="D75" s="12"/>
      <c r="E75" s="12">
        <f>SUM(E53:E74)</f>
        <v>0</v>
      </c>
      <c r="F75" s="12"/>
      <c r="G75" s="12">
        <f>SUM(G53:G74)</f>
        <v>0</v>
      </c>
      <c r="H75" s="12"/>
      <c r="I75" s="12">
        <f>SUM(I53:I74)</f>
        <v>0</v>
      </c>
      <c r="J75" s="3"/>
      <c r="K75" s="3"/>
    </row>
    <row r="76" spans="1:11">
      <c r="A76" s="6" t="s">
        <v>15</v>
      </c>
      <c r="B76" s="6" t="s">
        <v>15</v>
      </c>
      <c r="C76" s="15"/>
      <c r="D76" s="15"/>
      <c r="E76" s="15"/>
      <c r="F76" s="15"/>
      <c r="G76" s="15"/>
      <c r="H76" s="15">
        <f>D76+F76</f>
        <v>0</v>
      </c>
      <c r="I76" s="15">
        <f>E76+G76</f>
        <v>0</v>
      </c>
      <c r="J76" s="3"/>
      <c r="K7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2016-10-10T07:12:59Z</dcterms:created>
  <dcterms:modified xsi:type="dcterms:W3CDTF">2016-10-10T07:13:13Z</dcterms:modified>
</cp:coreProperties>
</file>