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60" windowWidth="27720" windowHeight="123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Rekapitulace!$G$33</definedName>
    <definedName name="Dodavka0">Položky!#REF!</definedName>
    <definedName name="HSV">Rekapitulace!$E$33</definedName>
    <definedName name="HSV0">Položky!#REF!</definedName>
    <definedName name="HZS">Rekapitulace!$I$33</definedName>
    <definedName name="HZS0">Položky!#REF!</definedName>
    <definedName name="JKSO">'Krycí list'!$G$2</definedName>
    <definedName name="MJ">'Krycí list'!$G$5</definedName>
    <definedName name="Mont">Rekapitulace!$H$33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Položky!$A$1:$G$344</definedName>
    <definedName name="_xlnm.Print_Area" localSheetId="1">Rekapitulace!$A$1:$I$47</definedName>
    <definedName name="PocetMJ">'Krycí list'!$G$6</definedName>
    <definedName name="Poznamka">'Krycí list'!$B$37</definedName>
    <definedName name="Projektant">'Krycí list'!$C$8</definedName>
    <definedName name="PSV">Rekapitulace!$F$33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343" i="3"/>
  <c r="BD343"/>
  <c r="BC343"/>
  <c r="BB343"/>
  <c r="BA343"/>
  <c r="G343"/>
  <c r="BE342"/>
  <c r="BD342"/>
  <c r="BC342"/>
  <c r="BB342"/>
  <c r="BA342"/>
  <c r="G342"/>
  <c r="BE341"/>
  <c r="BD341"/>
  <c r="BC341"/>
  <c r="BB341"/>
  <c r="BA341"/>
  <c r="G341"/>
  <c r="BE340"/>
  <c r="BD340"/>
  <c r="BC340"/>
  <c r="BB340"/>
  <c r="BA340"/>
  <c r="G340"/>
  <c r="BE339"/>
  <c r="BD339"/>
  <c r="BC339"/>
  <c r="BB339"/>
  <c r="BA339"/>
  <c r="G339"/>
  <c r="BE338"/>
  <c r="BD338"/>
  <c r="BC338"/>
  <c r="BB338"/>
  <c r="BA338"/>
  <c r="G338"/>
  <c r="BE337"/>
  <c r="BE344" s="1"/>
  <c r="I32" i="2" s="1"/>
  <c r="BD337" i="3"/>
  <c r="BC337"/>
  <c r="BB337"/>
  <c r="BA337"/>
  <c r="BA344" s="1"/>
  <c r="E32" i="2" s="1"/>
  <c r="G337" i="3"/>
  <c r="G32" i="2"/>
  <c r="B32"/>
  <c r="A32"/>
  <c r="BD344" i="3"/>
  <c r="H32" i="2" s="1"/>
  <c r="BC344" i="3"/>
  <c r="BB344"/>
  <c r="F32" i="2" s="1"/>
  <c r="G344" i="3"/>
  <c r="C344"/>
  <c r="BE334"/>
  <c r="BD334"/>
  <c r="BC334"/>
  <c r="BB334"/>
  <c r="BA334"/>
  <c r="G334"/>
  <c r="BE332"/>
  <c r="BD332"/>
  <c r="BC332"/>
  <c r="BA332"/>
  <c r="G332"/>
  <c r="BB332" s="1"/>
  <c r="BE330"/>
  <c r="BD330"/>
  <c r="BC330"/>
  <c r="BB330"/>
  <c r="BA330"/>
  <c r="G330"/>
  <c r="BE328"/>
  <c r="BD328"/>
  <c r="BC328"/>
  <c r="BA328"/>
  <c r="G328"/>
  <c r="BB328" s="1"/>
  <c r="BE327"/>
  <c r="BD327"/>
  <c r="BC327"/>
  <c r="BB327"/>
  <c r="BA327"/>
  <c r="G327"/>
  <c r="BE326"/>
  <c r="BD326"/>
  <c r="BD335" s="1"/>
  <c r="H31" i="2" s="1"/>
  <c r="BC326" i="3"/>
  <c r="BA326"/>
  <c r="G326"/>
  <c r="BB326" s="1"/>
  <c r="BB335" s="1"/>
  <c r="F31" i="2" s="1"/>
  <c r="B31"/>
  <c r="A31"/>
  <c r="BE335" i="3"/>
  <c r="I31" i="2" s="1"/>
  <c r="BC335" i="3"/>
  <c r="G31" i="2" s="1"/>
  <c r="BA335" i="3"/>
  <c r="E31" i="2" s="1"/>
  <c r="C335" i="3"/>
  <c r="BE323"/>
  <c r="BD323"/>
  <c r="BC323"/>
  <c r="BA323"/>
  <c r="G323"/>
  <c r="BB323" s="1"/>
  <c r="BE322"/>
  <c r="BD322"/>
  <c r="BC322"/>
  <c r="BA322"/>
  <c r="G322"/>
  <c r="BB322" s="1"/>
  <c r="BE321"/>
  <c r="BD321"/>
  <c r="BD324" s="1"/>
  <c r="H30" i="2" s="1"/>
  <c r="BC321" i="3"/>
  <c r="BA321"/>
  <c r="G321"/>
  <c r="BB321" s="1"/>
  <c r="BB324" s="1"/>
  <c r="F30" i="2" s="1"/>
  <c r="B30"/>
  <c r="A30"/>
  <c r="BE324" i="3"/>
  <c r="I30" i="2" s="1"/>
  <c r="BC324" i="3"/>
  <c r="G30" i="2" s="1"/>
  <c r="BA324" i="3"/>
  <c r="E30" i="2" s="1"/>
  <c r="C324" i="3"/>
  <c r="BE318"/>
  <c r="BD318"/>
  <c r="BC318"/>
  <c r="BB318"/>
  <c r="BA318"/>
  <c r="G318"/>
  <c r="BE317"/>
  <c r="BD317"/>
  <c r="BC317"/>
  <c r="BA317"/>
  <c r="G317"/>
  <c r="BB317" s="1"/>
  <c r="BE316"/>
  <c r="BD316"/>
  <c r="BD319" s="1"/>
  <c r="H29" i="2" s="1"/>
  <c r="BC316" i="3"/>
  <c r="BB316"/>
  <c r="BB319" s="1"/>
  <c r="F29" i="2" s="1"/>
  <c r="BA316" i="3"/>
  <c r="G316"/>
  <c r="G319" s="1"/>
  <c r="B29" i="2"/>
  <c r="A29"/>
  <c r="BE319" i="3"/>
  <c r="I29" i="2" s="1"/>
  <c r="BC319" i="3"/>
  <c r="G29" i="2" s="1"/>
  <c r="BA319" i="3"/>
  <c r="E29" i="2" s="1"/>
  <c r="C319" i="3"/>
  <c r="BE313"/>
  <c r="BD313"/>
  <c r="BC313"/>
  <c r="BB313"/>
  <c r="BA313"/>
  <c r="G313"/>
  <c r="BE312"/>
  <c r="BD312"/>
  <c r="BC312"/>
  <c r="BA312"/>
  <c r="G312"/>
  <c r="BB312" s="1"/>
  <c r="BE311"/>
  <c r="BD311"/>
  <c r="BC311"/>
  <c r="BB311"/>
  <c r="BA311"/>
  <c r="G311"/>
  <c r="BE310"/>
  <c r="BD310"/>
  <c r="BD314" s="1"/>
  <c r="H28" i="2" s="1"/>
  <c r="BC310" i="3"/>
  <c r="BA310"/>
  <c r="G310"/>
  <c r="BB310" s="1"/>
  <c r="BB314" s="1"/>
  <c r="F28" i="2" s="1"/>
  <c r="B28"/>
  <c r="A28"/>
  <c r="BE314" i="3"/>
  <c r="I28" i="2" s="1"/>
  <c r="BC314" i="3"/>
  <c r="G28" i="2" s="1"/>
  <c r="BA314" i="3"/>
  <c r="E28" i="2" s="1"/>
  <c r="C314" i="3"/>
  <c r="BE307"/>
  <c r="BD307"/>
  <c r="BC307"/>
  <c r="BB307"/>
  <c r="BA307"/>
  <c r="G307"/>
  <c r="BE306"/>
  <c r="BD306"/>
  <c r="BC306"/>
  <c r="BA306"/>
  <c r="G306"/>
  <c r="BB306" s="1"/>
  <c r="BE305"/>
  <c r="BD305"/>
  <c r="BD308" s="1"/>
  <c r="H27" i="2" s="1"/>
  <c r="BC305" i="3"/>
  <c r="BB305"/>
  <c r="BB308" s="1"/>
  <c r="F27" i="2" s="1"/>
  <c r="BA305" i="3"/>
  <c r="G305"/>
  <c r="G308" s="1"/>
  <c r="B27" i="2"/>
  <c r="A27"/>
  <c r="BE308" i="3"/>
  <c r="I27" i="2" s="1"/>
  <c r="BC308" i="3"/>
  <c r="G27" i="2" s="1"/>
  <c r="BA308" i="3"/>
  <c r="E27" i="2" s="1"/>
  <c r="C308" i="3"/>
  <c r="BE302"/>
  <c r="BD302"/>
  <c r="BC302"/>
  <c r="BB302"/>
  <c r="BA302"/>
  <c r="G302"/>
  <c r="BE301"/>
  <c r="BD301"/>
  <c r="BC301"/>
  <c r="BA301"/>
  <c r="G301"/>
  <c r="BB301" s="1"/>
  <c r="BE300"/>
  <c r="BD300"/>
  <c r="BC300"/>
  <c r="BB300"/>
  <c r="BA300"/>
  <c r="G300"/>
  <c r="BE299"/>
  <c r="BD299"/>
  <c r="BC299"/>
  <c r="BA299"/>
  <c r="G299"/>
  <c r="BB299" s="1"/>
  <c r="BE298"/>
  <c r="BD298"/>
  <c r="BD303" s="1"/>
  <c r="H26" i="2" s="1"/>
  <c r="BC298" i="3"/>
  <c r="BB298"/>
  <c r="BA298"/>
  <c r="G298"/>
  <c r="G303" s="1"/>
  <c r="B26" i="2"/>
  <c r="A26"/>
  <c r="BE303" i="3"/>
  <c r="I26" i="2" s="1"/>
  <c r="BC303" i="3"/>
  <c r="G26" i="2" s="1"/>
  <c r="BA303" i="3"/>
  <c r="E26" i="2" s="1"/>
  <c r="C303" i="3"/>
  <c r="BE295"/>
  <c r="BD295"/>
  <c r="BC295"/>
  <c r="BB295"/>
  <c r="BA295"/>
  <c r="G295"/>
  <c r="BE294"/>
  <c r="BD294"/>
  <c r="BC294"/>
  <c r="BA294"/>
  <c r="G294"/>
  <c r="BB294" s="1"/>
  <c r="BE293"/>
  <c r="BD293"/>
  <c r="BC293"/>
  <c r="BB293"/>
  <c r="BA293"/>
  <c r="G293"/>
  <c r="BE291"/>
  <c r="BD291"/>
  <c r="BC291"/>
  <c r="BA291"/>
  <c r="G291"/>
  <c r="BB291" s="1"/>
  <c r="BE289"/>
  <c r="BD289"/>
  <c r="BC289"/>
  <c r="BB289"/>
  <c r="BA289"/>
  <c r="G289"/>
  <c r="BE288"/>
  <c r="BD288"/>
  <c r="BC288"/>
  <c r="BA288"/>
  <c r="G288"/>
  <c r="BB288" s="1"/>
  <c r="BE286"/>
  <c r="BD286"/>
  <c r="BD296" s="1"/>
  <c r="H25" i="2" s="1"/>
  <c r="BC286" i="3"/>
  <c r="BB286"/>
  <c r="BA286"/>
  <c r="G286"/>
  <c r="G296" s="1"/>
  <c r="B25" i="2"/>
  <c r="A25"/>
  <c r="BE296" i="3"/>
  <c r="I25" i="2" s="1"/>
  <c r="BC296" i="3"/>
  <c r="G25" i="2" s="1"/>
  <c r="BA296" i="3"/>
  <c r="E25" i="2" s="1"/>
  <c r="C296" i="3"/>
  <c r="BE283"/>
  <c r="BD283"/>
  <c r="BC283"/>
  <c r="BB283"/>
  <c r="BA283"/>
  <c r="G283"/>
  <c r="BE282"/>
  <c r="BD282"/>
  <c r="BC282"/>
  <c r="BA282"/>
  <c r="G282"/>
  <c r="BB282" s="1"/>
  <c r="BE281"/>
  <c r="BD281"/>
  <c r="BC281"/>
  <c r="BB281"/>
  <c r="BA281"/>
  <c r="G281"/>
  <c r="BE280"/>
  <c r="BD280"/>
  <c r="BC280"/>
  <c r="BA280"/>
  <c r="G280"/>
  <c r="BB280" s="1"/>
  <c r="BE279"/>
  <c r="BD279"/>
  <c r="BC279"/>
  <c r="BA279"/>
  <c r="G279"/>
  <c r="BB279" s="1"/>
  <c r="BE278"/>
  <c r="BD278"/>
  <c r="BC278"/>
  <c r="BA278"/>
  <c r="G278"/>
  <c r="BB278" s="1"/>
  <c r="BE277"/>
  <c r="BD277"/>
  <c r="BC277"/>
  <c r="BA277"/>
  <c r="G277"/>
  <c r="BB277" s="1"/>
  <c r="BE276"/>
  <c r="BD276"/>
  <c r="BC276"/>
  <c r="BA276"/>
  <c r="G276"/>
  <c r="BB276" s="1"/>
  <c r="BE275"/>
  <c r="BD275"/>
  <c r="BC275"/>
  <c r="BA275"/>
  <c r="G275"/>
  <c r="BB275" s="1"/>
  <c r="BE274"/>
  <c r="BD274"/>
  <c r="BD284" s="1"/>
  <c r="H24" i="2" s="1"/>
  <c r="BC274" i="3"/>
  <c r="BA274"/>
  <c r="G274"/>
  <c r="BB274" s="1"/>
  <c r="BB284" s="1"/>
  <c r="F24" i="2" s="1"/>
  <c r="B24"/>
  <c r="A24"/>
  <c r="BE284" i="3"/>
  <c r="I24" i="2" s="1"/>
  <c r="BC284" i="3"/>
  <c r="G24" i="2" s="1"/>
  <c r="BA284" i="3"/>
  <c r="E24" i="2" s="1"/>
  <c r="C284" i="3"/>
  <c r="BE271"/>
  <c r="BD271"/>
  <c r="BC271"/>
  <c r="BB271"/>
  <c r="BA271"/>
  <c r="G271"/>
  <c r="BE269"/>
  <c r="BD269"/>
  <c r="BC269"/>
  <c r="BA269"/>
  <c r="G269"/>
  <c r="BB269" s="1"/>
  <c r="BE267"/>
  <c r="BD267"/>
  <c r="BC267"/>
  <c r="BB267"/>
  <c r="BA267"/>
  <c r="G267"/>
  <c r="BE265"/>
  <c r="BD265"/>
  <c r="BC265"/>
  <c r="BA265"/>
  <c r="G265"/>
  <c r="BB265" s="1"/>
  <c r="BE263"/>
  <c r="BD263"/>
  <c r="BC263"/>
  <c r="BB263"/>
  <c r="BA263"/>
  <c r="G263"/>
  <c r="BE261"/>
  <c r="BD261"/>
  <c r="BC261"/>
  <c r="BA261"/>
  <c r="G261"/>
  <c r="BB261" s="1"/>
  <c r="BE259"/>
  <c r="BD259"/>
  <c r="BC259"/>
  <c r="BA259"/>
  <c r="G259"/>
  <c r="BB259" s="1"/>
  <c r="BE257"/>
  <c r="BD257"/>
  <c r="BC257"/>
  <c r="BA257"/>
  <c r="G257"/>
  <c r="BB257" s="1"/>
  <c r="BE256"/>
  <c r="BD256"/>
  <c r="BC256"/>
  <c r="BA256"/>
  <c r="G256"/>
  <c r="BB256" s="1"/>
  <c r="BE255"/>
  <c r="BD255"/>
  <c r="BC255"/>
  <c r="BA255"/>
  <c r="G255"/>
  <c r="BB255" s="1"/>
  <c r="BE254"/>
  <c r="BD254"/>
  <c r="BC254"/>
  <c r="BA254"/>
  <c r="G254"/>
  <c r="BB254" s="1"/>
  <c r="BE253"/>
  <c r="BD253"/>
  <c r="BC253"/>
  <c r="BA253"/>
  <c r="G253"/>
  <c r="BB253" s="1"/>
  <c r="BE252"/>
  <c r="BD252"/>
  <c r="BC252"/>
  <c r="BA252"/>
  <c r="G252"/>
  <c r="BB252" s="1"/>
  <c r="BE251"/>
  <c r="BD251"/>
  <c r="BC251"/>
  <c r="BA251"/>
  <c r="G251"/>
  <c r="BB251" s="1"/>
  <c r="BE250"/>
  <c r="BD250"/>
  <c r="BC250"/>
  <c r="BA250"/>
  <c r="G250"/>
  <c r="BB250" s="1"/>
  <c r="BE249"/>
  <c r="BD249"/>
  <c r="BC249"/>
  <c r="BA249"/>
  <c r="G249"/>
  <c r="BB249" s="1"/>
  <c r="BE248"/>
  <c r="BD248"/>
  <c r="BD272" s="1"/>
  <c r="H23" i="2" s="1"/>
  <c r="BC248" i="3"/>
  <c r="BA248"/>
  <c r="G248"/>
  <c r="BB248" s="1"/>
  <c r="B23" i="2"/>
  <c r="A23"/>
  <c r="BE272" i="3"/>
  <c r="I23" i="2" s="1"/>
  <c r="BC272" i="3"/>
  <c r="G23" i="2" s="1"/>
  <c r="BA272" i="3"/>
  <c r="E23" i="2" s="1"/>
  <c r="C272" i="3"/>
  <c r="BE244"/>
  <c r="BD244"/>
  <c r="BC244"/>
  <c r="BB244"/>
  <c r="BA244"/>
  <c r="G244"/>
  <c r="BE243"/>
  <c r="BD243"/>
  <c r="BC243"/>
  <c r="BA243"/>
  <c r="G243"/>
  <c r="BB243" s="1"/>
  <c r="BE241"/>
  <c r="BD241"/>
  <c r="BC241"/>
  <c r="BA241"/>
  <c r="G241"/>
  <c r="BB241" s="1"/>
  <c r="BE240"/>
  <c r="BD240"/>
  <c r="BC240"/>
  <c r="BA240"/>
  <c r="G240"/>
  <c r="BB240" s="1"/>
  <c r="BE239"/>
  <c r="BD239"/>
  <c r="BC239"/>
  <c r="BA239"/>
  <c r="G239"/>
  <c r="BB239" s="1"/>
  <c r="BE238"/>
  <c r="BD238"/>
  <c r="BD246" s="1"/>
  <c r="H22" i="2" s="1"/>
  <c r="BC238" i="3"/>
  <c r="BA238"/>
  <c r="G238"/>
  <c r="BB238" s="1"/>
  <c r="B22" i="2"/>
  <c r="A22"/>
  <c r="BE246" i="3"/>
  <c r="I22" i="2" s="1"/>
  <c r="BC246" i="3"/>
  <c r="G22" i="2" s="1"/>
  <c r="BA246" i="3"/>
  <c r="E22" i="2" s="1"/>
  <c r="C246" i="3"/>
  <c r="BE235"/>
  <c r="BD235"/>
  <c r="BC235"/>
  <c r="BB235"/>
  <c r="BA235"/>
  <c r="G235"/>
  <c r="BE234"/>
  <c r="BD234"/>
  <c r="BC234"/>
  <c r="BA234"/>
  <c r="G234"/>
  <c r="BB234" s="1"/>
  <c r="BE233"/>
  <c r="BD233"/>
  <c r="BC233"/>
  <c r="BB233"/>
  <c r="BA233"/>
  <c r="G233"/>
  <c r="BE232"/>
  <c r="BD232"/>
  <c r="BC232"/>
  <c r="BA232"/>
  <c r="G232"/>
  <c r="BB232" s="1"/>
  <c r="BE231"/>
  <c r="BD231"/>
  <c r="BC231"/>
  <c r="BA231"/>
  <c r="G231"/>
  <c r="BB231" s="1"/>
  <c r="BE230"/>
  <c r="BD230"/>
  <c r="BC230"/>
  <c r="BA230"/>
  <c r="G230"/>
  <c r="BB230" s="1"/>
  <c r="BE229"/>
  <c r="BD229"/>
  <c r="BC229"/>
  <c r="BA229"/>
  <c r="G229"/>
  <c r="BB229" s="1"/>
  <c r="BE228"/>
  <c r="BD228"/>
  <c r="BD236" s="1"/>
  <c r="H21" i="2" s="1"/>
  <c r="BC228" i="3"/>
  <c r="BA228"/>
  <c r="G228"/>
  <c r="BB228" s="1"/>
  <c r="B21" i="2"/>
  <c r="A21"/>
  <c r="BE236" i="3"/>
  <c r="I21" i="2" s="1"/>
  <c r="BC236" i="3"/>
  <c r="G21" i="2" s="1"/>
  <c r="BA236" i="3"/>
  <c r="E21" i="2" s="1"/>
  <c r="C236" i="3"/>
  <c r="BE225"/>
  <c r="BD225"/>
  <c r="BC225"/>
  <c r="BB225"/>
  <c r="BA225"/>
  <c r="G225"/>
  <c r="BE224"/>
  <c r="BD224"/>
  <c r="BC224"/>
  <c r="BA224"/>
  <c r="G224"/>
  <c r="BB224" s="1"/>
  <c r="BE223"/>
  <c r="BD223"/>
  <c r="BC223"/>
  <c r="BA223"/>
  <c r="G223"/>
  <c r="BB223" s="1"/>
  <c r="BE222"/>
  <c r="BD222"/>
  <c r="BC222"/>
  <c r="BA222"/>
  <c r="G222"/>
  <c r="BB222" s="1"/>
  <c r="BE221"/>
  <c r="BD221"/>
  <c r="BC221"/>
  <c r="BA221"/>
  <c r="G221"/>
  <c r="BB221" s="1"/>
  <c r="BE220"/>
  <c r="BD220"/>
  <c r="BC220"/>
  <c r="BA220"/>
  <c r="G220"/>
  <c r="BB220" s="1"/>
  <c r="BE219"/>
  <c r="BD219"/>
  <c r="BC219"/>
  <c r="BA219"/>
  <c r="G219"/>
  <c r="BB219" s="1"/>
  <c r="BE218"/>
  <c r="BD218"/>
  <c r="BD226" s="1"/>
  <c r="H20" i="2" s="1"/>
  <c r="BC218" i="3"/>
  <c r="BA218"/>
  <c r="G218"/>
  <c r="BB218" s="1"/>
  <c r="B20" i="2"/>
  <c r="A20"/>
  <c r="BE226" i="3"/>
  <c r="I20" i="2" s="1"/>
  <c r="BC226" i="3"/>
  <c r="G20" i="2" s="1"/>
  <c r="BA226" i="3"/>
  <c r="E20" i="2" s="1"/>
  <c r="C226" i="3"/>
  <c r="BE215"/>
  <c r="BD215"/>
  <c r="BD216" s="1"/>
  <c r="H19" i="2" s="1"/>
  <c r="BC215" i="3"/>
  <c r="BB215"/>
  <c r="BB216" s="1"/>
  <c r="F19" i="2" s="1"/>
  <c r="G215" i="3"/>
  <c r="G216" s="1"/>
  <c r="B19" i="2"/>
  <c r="A19"/>
  <c r="BE216" i="3"/>
  <c r="I19" i="2" s="1"/>
  <c r="BC216" i="3"/>
  <c r="G19" i="2" s="1"/>
  <c r="C216" i="3"/>
  <c r="BE212"/>
  <c r="BD212"/>
  <c r="BC212"/>
  <c r="BB212"/>
  <c r="G212"/>
  <c r="BA212" s="1"/>
  <c r="BE211"/>
  <c r="BD211"/>
  <c r="BC211"/>
  <c r="BB211"/>
  <c r="G211"/>
  <c r="BA211" s="1"/>
  <c r="BE210"/>
  <c r="BD210"/>
  <c r="BC210"/>
  <c r="BB210"/>
  <c r="G210"/>
  <c r="BA210" s="1"/>
  <c r="BE209"/>
  <c r="BD209"/>
  <c r="BC209"/>
  <c r="BB209"/>
  <c r="G209"/>
  <c r="BA209" s="1"/>
  <c r="BE208"/>
  <c r="BD208"/>
  <c r="BC208"/>
  <c r="BB208"/>
  <c r="G208"/>
  <c r="BA208" s="1"/>
  <c r="BE207"/>
  <c r="BD207"/>
  <c r="BC207"/>
  <c r="BB207"/>
  <c r="G207"/>
  <c r="BA207" s="1"/>
  <c r="BE206"/>
  <c r="BD206"/>
  <c r="BC206"/>
  <c r="BB206"/>
  <c r="G206"/>
  <c r="BA206" s="1"/>
  <c r="BE205"/>
  <c r="BD205"/>
  <c r="BC205"/>
  <c r="BB205"/>
  <c r="G205"/>
  <c r="BA205" s="1"/>
  <c r="BE203"/>
  <c r="BD203"/>
  <c r="BC203"/>
  <c r="BB203"/>
  <c r="G203"/>
  <c r="BA203" s="1"/>
  <c r="BE202"/>
  <c r="BD202"/>
  <c r="BC202"/>
  <c r="BB202"/>
  <c r="G202"/>
  <c r="BA202" s="1"/>
  <c r="BE201"/>
  <c r="BD201"/>
  <c r="BC201"/>
  <c r="BB201"/>
  <c r="G201"/>
  <c r="BA201" s="1"/>
  <c r="BE200"/>
  <c r="BD200"/>
  <c r="BC200"/>
  <c r="BB200"/>
  <c r="G200"/>
  <c r="BA200" s="1"/>
  <c r="BE199"/>
  <c r="BD199"/>
  <c r="BC199"/>
  <c r="BB199"/>
  <c r="G199"/>
  <c r="BA199" s="1"/>
  <c r="BE198"/>
  <c r="BD198"/>
  <c r="BC198"/>
  <c r="BB198"/>
  <c r="G198"/>
  <c r="BA198" s="1"/>
  <c r="BE197"/>
  <c r="BD197"/>
  <c r="BC197"/>
  <c r="BB197"/>
  <c r="G197"/>
  <c r="BA197" s="1"/>
  <c r="BE196"/>
  <c r="BD196"/>
  <c r="BC196"/>
  <c r="BB196"/>
  <c r="G196"/>
  <c r="BA196" s="1"/>
  <c r="BE195"/>
  <c r="BD195"/>
  <c r="BC195"/>
  <c r="BB195"/>
  <c r="G195"/>
  <c r="BA195" s="1"/>
  <c r="BE194"/>
  <c r="BD194"/>
  <c r="BC194"/>
  <c r="BB194"/>
  <c r="G194"/>
  <c r="BA194" s="1"/>
  <c r="BA213" s="1"/>
  <c r="E18" i="2" s="1"/>
  <c r="B18"/>
  <c r="A18"/>
  <c r="BE213" i="3"/>
  <c r="I18" i="2" s="1"/>
  <c r="BD213" i="3"/>
  <c r="H18" i="2" s="1"/>
  <c r="BC213" i="3"/>
  <c r="G18" i="2" s="1"/>
  <c r="BB213" i="3"/>
  <c r="F18" i="2" s="1"/>
  <c r="G213" i="3"/>
  <c r="C213"/>
  <c r="BE191"/>
  <c r="BD191"/>
  <c r="BC191"/>
  <c r="BB191"/>
  <c r="BA191"/>
  <c r="G191"/>
  <c r="BE190"/>
  <c r="BD190"/>
  <c r="BC190"/>
  <c r="BB190"/>
  <c r="G190"/>
  <c r="BA190" s="1"/>
  <c r="BE189"/>
  <c r="BD189"/>
  <c r="BC189"/>
  <c r="BB189"/>
  <c r="G189"/>
  <c r="BA189" s="1"/>
  <c r="BE188"/>
  <c r="BD188"/>
  <c r="BC188"/>
  <c r="BB188"/>
  <c r="G188"/>
  <c r="BA188" s="1"/>
  <c r="BE187"/>
  <c r="BD187"/>
  <c r="BC187"/>
  <c r="BB187"/>
  <c r="G187"/>
  <c r="BA187" s="1"/>
  <c r="BE186"/>
  <c r="BD186"/>
  <c r="BC186"/>
  <c r="BB186"/>
  <c r="G186"/>
  <c r="BA186" s="1"/>
  <c r="BE185"/>
  <c r="BD185"/>
  <c r="BC185"/>
  <c r="BB185"/>
  <c r="G185"/>
  <c r="BA185" s="1"/>
  <c r="BE184"/>
  <c r="BD184"/>
  <c r="BC184"/>
  <c r="BB184"/>
  <c r="G184"/>
  <c r="BA184" s="1"/>
  <c r="BE183"/>
  <c r="BD183"/>
  <c r="BC183"/>
  <c r="BB183"/>
  <c r="BA183"/>
  <c r="G183"/>
  <c r="BE182"/>
  <c r="BD182"/>
  <c r="BC182"/>
  <c r="BB182"/>
  <c r="G182"/>
  <c r="BA182" s="1"/>
  <c r="BE181"/>
  <c r="BD181"/>
  <c r="BC181"/>
  <c r="BB181"/>
  <c r="BA181"/>
  <c r="G181"/>
  <c r="BE180"/>
  <c r="BD180"/>
  <c r="BC180"/>
  <c r="BB180"/>
  <c r="BA180"/>
  <c r="G180"/>
  <c r="BE179"/>
  <c r="BD179"/>
  <c r="BC179"/>
  <c r="BB179"/>
  <c r="BA179"/>
  <c r="G179"/>
  <c r="BE178"/>
  <c r="BD178"/>
  <c r="BC178"/>
  <c r="BB178"/>
  <c r="BA178"/>
  <c r="G178"/>
  <c r="BE177"/>
  <c r="BD177"/>
  <c r="BC177"/>
  <c r="BB177"/>
  <c r="G177"/>
  <c r="BA177" s="1"/>
  <c r="BE176"/>
  <c r="BD176"/>
  <c r="BC176"/>
  <c r="BB176"/>
  <c r="BA176"/>
  <c r="G176"/>
  <c r="BE175"/>
  <c r="BD175"/>
  <c r="BC175"/>
  <c r="BB175"/>
  <c r="BA175"/>
  <c r="G175"/>
  <c r="BE174"/>
  <c r="BD174"/>
  <c r="BC174"/>
  <c r="BB174"/>
  <c r="BA174"/>
  <c r="G174"/>
  <c r="BE173"/>
  <c r="BD173"/>
  <c r="BC173"/>
  <c r="BB173"/>
  <c r="BA173"/>
  <c r="G173"/>
  <c r="BE172"/>
  <c r="BD172"/>
  <c r="BC172"/>
  <c r="BB172"/>
  <c r="G172"/>
  <c r="BA172" s="1"/>
  <c r="BE171"/>
  <c r="BD171"/>
  <c r="BC171"/>
  <c r="BB171"/>
  <c r="BA171"/>
  <c r="G171"/>
  <c r="BE170"/>
  <c r="BD170"/>
  <c r="BC170"/>
  <c r="BB170"/>
  <c r="G170"/>
  <c r="BA170" s="1"/>
  <c r="BE169"/>
  <c r="BD169"/>
  <c r="BC169"/>
  <c r="BB169"/>
  <c r="G169"/>
  <c r="BA169" s="1"/>
  <c r="BE168"/>
  <c r="BD168"/>
  <c r="BC168"/>
  <c r="BB168"/>
  <c r="BA168"/>
  <c r="G168"/>
  <c r="BE167"/>
  <c r="BD167"/>
  <c r="BC167"/>
  <c r="BB167"/>
  <c r="BA167"/>
  <c r="G167"/>
  <c r="BE166"/>
  <c r="BD166"/>
  <c r="BC166"/>
  <c r="BB166"/>
  <c r="BA166"/>
  <c r="G166"/>
  <c r="BE165"/>
  <c r="BD165"/>
  <c r="BC165"/>
  <c r="BB165"/>
  <c r="BA165"/>
  <c r="G165"/>
  <c r="BE164"/>
  <c r="BD164"/>
  <c r="BC164"/>
  <c r="BB164"/>
  <c r="BA164"/>
  <c r="G164"/>
  <c r="BE163"/>
  <c r="BD163"/>
  <c r="BC163"/>
  <c r="BB163"/>
  <c r="BA163"/>
  <c r="G163"/>
  <c r="BE162"/>
  <c r="BD162"/>
  <c r="BC162"/>
  <c r="BB162"/>
  <c r="BA162"/>
  <c r="G162"/>
  <c r="BE161"/>
  <c r="BD161"/>
  <c r="BC161"/>
  <c r="BB161"/>
  <c r="BA161"/>
  <c r="G161"/>
  <c r="BE160"/>
  <c r="BD160"/>
  <c r="BC160"/>
  <c r="BB160"/>
  <c r="BA160"/>
  <c r="G160"/>
  <c r="BE159"/>
  <c r="BD159"/>
  <c r="BC159"/>
  <c r="BB159"/>
  <c r="BA159"/>
  <c r="G159"/>
  <c r="BE158"/>
  <c r="BD158"/>
  <c r="BC158"/>
  <c r="BB158"/>
  <c r="BA158"/>
  <c r="G158"/>
  <c r="BE157"/>
  <c r="BD157"/>
  <c r="BC157"/>
  <c r="BB157"/>
  <c r="G157"/>
  <c r="BA157" s="1"/>
  <c r="BE156"/>
  <c r="BD156"/>
  <c r="BC156"/>
  <c r="BB156"/>
  <c r="G156"/>
  <c r="BA156" s="1"/>
  <c r="BE155"/>
  <c r="BD155"/>
  <c r="BC155"/>
  <c r="BB155"/>
  <c r="BA155"/>
  <c r="G155"/>
  <c r="BE154"/>
  <c r="BD154"/>
  <c r="BC154"/>
  <c r="BB154"/>
  <c r="BA154"/>
  <c r="G154"/>
  <c r="BE153"/>
  <c r="BD153"/>
  <c r="BC153"/>
  <c r="BB153"/>
  <c r="G153"/>
  <c r="BA153" s="1"/>
  <c r="BE152"/>
  <c r="BD152"/>
  <c r="BC152"/>
  <c r="BB152"/>
  <c r="BA152"/>
  <c r="G152"/>
  <c r="BE151"/>
  <c r="BD151"/>
  <c r="BC151"/>
  <c r="BB151"/>
  <c r="BA151"/>
  <c r="G151"/>
  <c r="BE150"/>
  <c r="BD150"/>
  <c r="BC150"/>
  <c r="BB150"/>
  <c r="BA150"/>
  <c r="G150"/>
  <c r="BE149"/>
  <c r="BD149"/>
  <c r="BC149"/>
  <c r="BB149"/>
  <c r="BA149"/>
  <c r="G149"/>
  <c r="B17" i="2"/>
  <c r="A17"/>
  <c r="BE192" i="3"/>
  <c r="I17" i="2" s="1"/>
  <c r="BD192" i="3"/>
  <c r="H17" i="2" s="1"/>
  <c r="BC192" i="3"/>
  <c r="G17" i="2" s="1"/>
  <c r="BB192" i="3"/>
  <c r="F17" i="2" s="1"/>
  <c r="G192" i="3"/>
  <c r="C192"/>
  <c r="BE146"/>
  <c r="BD146"/>
  <c r="BC146"/>
  <c r="BB146"/>
  <c r="G146"/>
  <c r="BA146" s="1"/>
  <c r="BE145"/>
  <c r="BD145"/>
  <c r="BC145"/>
  <c r="BB145"/>
  <c r="G145"/>
  <c r="BA145" s="1"/>
  <c r="BA147" s="1"/>
  <c r="E16" i="2" s="1"/>
  <c r="B16"/>
  <c r="A16"/>
  <c r="BE147" i="3"/>
  <c r="I16" i="2" s="1"/>
  <c r="BD147" i="3"/>
  <c r="H16" i="2" s="1"/>
  <c r="BC147" i="3"/>
  <c r="G16" i="2" s="1"/>
  <c r="BB147" i="3"/>
  <c r="F16" i="2" s="1"/>
  <c r="G147" i="3"/>
  <c r="C147"/>
  <c r="BE142"/>
  <c r="BD142"/>
  <c r="BC142"/>
  <c r="BB142"/>
  <c r="BA142"/>
  <c r="G142"/>
  <c r="BE141"/>
  <c r="BD141"/>
  <c r="BC141"/>
  <c r="BB141"/>
  <c r="G141"/>
  <c r="BA141" s="1"/>
  <c r="BE140"/>
  <c r="BD140"/>
  <c r="BC140"/>
  <c r="BB140"/>
  <c r="BA140"/>
  <c r="G140"/>
  <c r="BE139"/>
  <c r="BD139"/>
  <c r="BC139"/>
  <c r="BB139"/>
  <c r="G139"/>
  <c r="BA139" s="1"/>
  <c r="BE138"/>
  <c r="BD138"/>
  <c r="BC138"/>
  <c r="BB138"/>
  <c r="BA138"/>
  <c r="G138"/>
  <c r="BE137"/>
  <c r="BD137"/>
  <c r="BC137"/>
  <c r="BB137"/>
  <c r="G137"/>
  <c r="BA137" s="1"/>
  <c r="BE136"/>
  <c r="BD136"/>
  <c r="BC136"/>
  <c r="BB136"/>
  <c r="BA136"/>
  <c r="G136"/>
  <c r="B15" i="2"/>
  <c r="A15"/>
  <c r="BE143" i="3"/>
  <c r="I15" i="2" s="1"/>
  <c r="BD143" i="3"/>
  <c r="H15" i="2" s="1"/>
  <c r="BC143" i="3"/>
  <c r="G15" i="2" s="1"/>
  <c r="BB143" i="3"/>
  <c r="F15" i="2" s="1"/>
  <c r="G143" i="3"/>
  <c r="C143"/>
  <c r="BE133"/>
  <c r="BD133"/>
  <c r="BC133"/>
  <c r="BB133"/>
  <c r="G133"/>
  <c r="BA133" s="1"/>
  <c r="BE132"/>
  <c r="BD132"/>
  <c r="BC132"/>
  <c r="BB132"/>
  <c r="G132"/>
  <c r="BA132" s="1"/>
  <c r="BE131"/>
  <c r="BD131"/>
  <c r="BC131"/>
  <c r="BB131"/>
  <c r="G131"/>
  <c r="BA131" s="1"/>
  <c r="BE130"/>
  <c r="BD130"/>
  <c r="BC130"/>
  <c r="BB130"/>
  <c r="G130"/>
  <c r="BA130" s="1"/>
  <c r="BA134" s="1"/>
  <c r="E14" i="2" s="1"/>
  <c r="BE129" i="3"/>
  <c r="BD129"/>
  <c r="BC129"/>
  <c r="BB129"/>
  <c r="BA129"/>
  <c r="G129"/>
  <c r="BE128"/>
  <c r="BD128"/>
  <c r="BC128"/>
  <c r="BB128"/>
  <c r="BA128"/>
  <c r="G128"/>
  <c r="BE127"/>
  <c r="BD127"/>
  <c r="BC127"/>
  <c r="BB127"/>
  <c r="BA127"/>
  <c r="G127"/>
  <c r="BE126"/>
  <c r="BD126"/>
  <c r="BC126"/>
  <c r="BB126"/>
  <c r="BA126"/>
  <c r="G126"/>
  <c r="BE125"/>
  <c r="BD125"/>
  <c r="BC125"/>
  <c r="BB125"/>
  <c r="BA125"/>
  <c r="G125"/>
  <c r="B14" i="2"/>
  <c r="A14"/>
  <c r="BE134" i="3"/>
  <c r="I14" i="2" s="1"/>
  <c r="BD134" i="3"/>
  <c r="H14" i="2" s="1"/>
  <c r="BC134" i="3"/>
  <c r="G14" i="2" s="1"/>
  <c r="BB134" i="3"/>
  <c r="F14" i="2" s="1"/>
  <c r="G134" i="3"/>
  <c r="C134"/>
  <c r="BE122"/>
  <c r="BD122"/>
  <c r="BC122"/>
  <c r="BB122"/>
  <c r="G122"/>
  <c r="BA122" s="1"/>
  <c r="BE121"/>
  <c r="BD121"/>
  <c r="BC121"/>
  <c r="BB121"/>
  <c r="G121"/>
  <c r="BA121" s="1"/>
  <c r="BE120"/>
  <c r="BD120"/>
  <c r="BC120"/>
  <c r="BB120"/>
  <c r="BA120"/>
  <c r="G120"/>
  <c r="BE119"/>
  <c r="BD119"/>
  <c r="BC119"/>
  <c r="BB119"/>
  <c r="G119"/>
  <c r="BA119" s="1"/>
  <c r="BE118"/>
  <c r="BD118"/>
  <c r="BC118"/>
  <c r="BB118"/>
  <c r="BA118"/>
  <c r="G118"/>
  <c r="BE117"/>
  <c r="BD117"/>
  <c r="BC117"/>
  <c r="BB117"/>
  <c r="G117"/>
  <c r="BA117" s="1"/>
  <c r="BE116"/>
  <c r="BD116"/>
  <c r="BC116"/>
  <c r="BB116"/>
  <c r="BA116"/>
  <c r="G116"/>
  <c r="BE115"/>
  <c r="BD115"/>
  <c r="BD123" s="1"/>
  <c r="H13" i="2" s="1"/>
  <c r="BC115" i="3"/>
  <c r="BB115"/>
  <c r="G115"/>
  <c r="BA115" s="1"/>
  <c r="BE114"/>
  <c r="BD114"/>
  <c r="BC114"/>
  <c r="BB114"/>
  <c r="BB123" s="1"/>
  <c r="F13" i="2" s="1"/>
  <c r="G114" i="3"/>
  <c r="BA114" s="1"/>
  <c r="B13" i="2"/>
  <c r="A13"/>
  <c r="BE123" i="3"/>
  <c r="I13" i="2" s="1"/>
  <c r="BC123" i="3"/>
  <c r="G13" i="2" s="1"/>
  <c r="C123" i="3"/>
  <c r="BE111"/>
  <c r="BD111"/>
  <c r="BC111"/>
  <c r="BB111"/>
  <c r="BB112" s="1"/>
  <c r="F12" i="2" s="1"/>
  <c r="G111" i="3"/>
  <c r="BA111" s="1"/>
  <c r="BE110"/>
  <c r="BD110"/>
  <c r="BD112" s="1"/>
  <c r="H12" i="2" s="1"/>
  <c r="BC110" i="3"/>
  <c r="BB110"/>
  <c r="G110"/>
  <c r="BA110" s="1"/>
  <c r="BA112" s="1"/>
  <c r="E12" i="2" s="1"/>
  <c r="B12"/>
  <c r="A12"/>
  <c r="BE112" i="3"/>
  <c r="I12" i="2" s="1"/>
  <c r="BC112" i="3"/>
  <c r="G12" i="2" s="1"/>
  <c r="C112" i="3"/>
  <c r="BE107"/>
  <c r="BD107"/>
  <c r="BC107"/>
  <c r="BB107"/>
  <c r="G107"/>
  <c r="BA107" s="1"/>
  <c r="BE105"/>
  <c r="BD105"/>
  <c r="BC105"/>
  <c r="BB105"/>
  <c r="G105"/>
  <c r="BA105" s="1"/>
  <c r="BE104"/>
  <c r="BD104"/>
  <c r="BC104"/>
  <c r="BB104"/>
  <c r="G104"/>
  <c r="BA104" s="1"/>
  <c r="BE103"/>
  <c r="BD103"/>
  <c r="BC103"/>
  <c r="BB103"/>
  <c r="G103"/>
  <c r="BA103" s="1"/>
  <c r="BE102"/>
  <c r="BD102"/>
  <c r="BC102"/>
  <c r="BB102"/>
  <c r="G102"/>
  <c r="BA102" s="1"/>
  <c r="BE101"/>
  <c r="BD101"/>
  <c r="BC101"/>
  <c r="BB101"/>
  <c r="G101"/>
  <c r="BA101" s="1"/>
  <c r="BE100"/>
  <c r="BD100"/>
  <c r="BD108" s="1"/>
  <c r="H11" i="2" s="1"/>
  <c r="BC100" i="3"/>
  <c r="BB100"/>
  <c r="G100"/>
  <c r="BA100" s="1"/>
  <c r="BE99"/>
  <c r="BD99"/>
  <c r="BC99"/>
  <c r="BB99"/>
  <c r="BB108" s="1"/>
  <c r="F11" i="2" s="1"/>
  <c r="G99" i="3"/>
  <c r="BA99" s="1"/>
  <c r="B11" i="2"/>
  <c r="A11"/>
  <c r="BE108" i="3"/>
  <c r="I11" i="2" s="1"/>
  <c r="BC108" i="3"/>
  <c r="G11" i="2" s="1"/>
  <c r="C108" i="3"/>
  <c r="BE96"/>
  <c r="BD96"/>
  <c r="BC96"/>
  <c r="BB96"/>
  <c r="BA96"/>
  <c r="G96"/>
  <c r="BE95"/>
  <c r="BD95"/>
  <c r="BC95"/>
  <c r="BB95"/>
  <c r="G95"/>
  <c r="BA95" s="1"/>
  <c r="BE94"/>
  <c r="BD94"/>
  <c r="BC94"/>
  <c r="BB94"/>
  <c r="G94"/>
  <c r="BA94" s="1"/>
  <c r="BE93"/>
  <c r="BD93"/>
  <c r="BC93"/>
  <c r="BB93"/>
  <c r="G93"/>
  <c r="BA93" s="1"/>
  <c r="BE92"/>
  <c r="BD92"/>
  <c r="BC92"/>
  <c r="BB92"/>
  <c r="G92"/>
  <c r="BA92" s="1"/>
  <c r="BE91"/>
  <c r="BD91"/>
  <c r="BC91"/>
  <c r="BB91"/>
  <c r="G91"/>
  <c r="BA91" s="1"/>
  <c r="BE90"/>
  <c r="BD90"/>
  <c r="BC90"/>
  <c r="BB90"/>
  <c r="G90"/>
  <c r="BA90" s="1"/>
  <c r="BE89"/>
  <c r="BD89"/>
  <c r="BC89"/>
  <c r="BB89"/>
  <c r="G89"/>
  <c r="BA89" s="1"/>
  <c r="BE88"/>
  <c r="BD88"/>
  <c r="BC88"/>
  <c r="BB88"/>
  <c r="G88"/>
  <c r="BA88" s="1"/>
  <c r="BE87"/>
  <c r="BD87"/>
  <c r="BC87"/>
  <c r="BB87"/>
  <c r="G87"/>
  <c r="BA87" s="1"/>
  <c r="BE85"/>
  <c r="BD85"/>
  <c r="BC85"/>
  <c r="BB85"/>
  <c r="G85"/>
  <c r="BA85" s="1"/>
  <c r="BE83"/>
  <c r="BD83"/>
  <c r="BC83"/>
  <c r="BB83"/>
  <c r="G83"/>
  <c r="BA83" s="1"/>
  <c r="BE82"/>
  <c r="BD82"/>
  <c r="BC82"/>
  <c r="BB82"/>
  <c r="G82"/>
  <c r="BA82" s="1"/>
  <c r="BE81"/>
  <c r="BD81"/>
  <c r="BC81"/>
  <c r="BB81"/>
  <c r="G81"/>
  <c r="BA81" s="1"/>
  <c r="BE80"/>
  <c r="BD80"/>
  <c r="BC80"/>
  <c r="BB80"/>
  <c r="G80"/>
  <c r="BA80" s="1"/>
  <c r="BE79"/>
  <c r="BD79"/>
  <c r="BC79"/>
  <c r="BB79"/>
  <c r="G79"/>
  <c r="BA79" s="1"/>
  <c r="BE78"/>
  <c r="BD78"/>
  <c r="BC78"/>
  <c r="BB78"/>
  <c r="BA78"/>
  <c r="G78"/>
  <c r="BE77"/>
  <c r="BD77"/>
  <c r="BC77"/>
  <c r="BB77"/>
  <c r="G77"/>
  <c r="BA77" s="1"/>
  <c r="BE76"/>
  <c r="BD76"/>
  <c r="BC76"/>
  <c r="BB76"/>
  <c r="BA76"/>
  <c r="G76"/>
  <c r="BE75"/>
  <c r="BD75"/>
  <c r="BC75"/>
  <c r="BB75"/>
  <c r="G75"/>
  <c r="BA75" s="1"/>
  <c r="B10" i="2"/>
  <c r="A10"/>
  <c r="BE97" i="3"/>
  <c r="I10" i="2" s="1"/>
  <c r="BD97" i="3"/>
  <c r="H10" i="2" s="1"/>
  <c r="BC97" i="3"/>
  <c r="G10" i="2" s="1"/>
  <c r="BB97" i="3"/>
  <c r="F10" i="2" s="1"/>
  <c r="G97" i="3"/>
  <c r="C97"/>
  <c r="BE72"/>
  <c r="BD72"/>
  <c r="BC72"/>
  <c r="BB72"/>
  <c r="BA72"/>
  <c r="G72"/>
  <c r="BE71"/>
  <c r="BD71"/>
  <c r="BC71"/>
  <c r="BB71"/>
  <c r="G71"/>
  <c r="BA71" s="1"/>
  <c r="BE70"/>
  <c r="BD70"/>
  <c r="BC70"/>
  <c r="BB70"/>
  <c r="BA70"/>
  <c r="G70"/>
  <c r="BE69"/>
  <c r="BD69"/>
  <c r="BC69"/>
  <c r="BB69"/>
  <c r="BA69"/>
  <c r="G69"/>
  <c r="BE68"/>
  <c r="BD68"/>
  <c r="BC68"/>
  <c r="BB68"/>
  <c r="BA68"/>
  <c r="G68"/>
  <c r="BE67"/>
  <c r="BD67"/>
  <c r="BC67"/>
  <c r="BB67"/>
  <c r="BA67"/>
  <c r="G67"/>
  <c r="BE66"/>
  <c r="BD66"/>
  <c r="BC66"/>
  <c r="BB66"/>
  <c r="BA66"/>
  <c r="G66"/>
  <c r="BE65"/>
  <c r="BD65"/>
  <c r="BC65"/>
  <c r="BB65"/>
  <c r="BA65"/>
  <c r="G65"/>
  <c r="BE64"/>
  <c r="BD64"/>
  <c r="BC64"/>
  <c r="BB64"/>
  <c r="BA64"/>
  <c r="G64"/>
  <c r="BE63"/>
  <c r="BD63"/>
  <c r="BC63"/>
  <c r="BB63"/>
  <c r="G63"/>
  <c r="BA63" s="1"/>
  <c r="BE62"/>
  <c r="BD62"/>
  <c r="BC62"/>
  <c r="BB62"/>
  <c r="G62"/>
  <c r="BA62" s="1"/>
  <c r="BE61"/>
  <c r="BD61"/>
  <c r="BC61"/>
  <c r="BB61"/>
  <c r="G61"/>
  <c r="BA61" s="1"/>
  <c r="BE60"/>
  <c r="BD60"/>
  <c r="BC60"/>
  <c r="BB60"/>
  <c r="BA60"/>
  <c r="G60"/>
  <c r="BE59"/>
  <c r="BD59"/>
  <c r="BC59"/>
  <c r="BB59"/>
  <c r="G59"/>
  <c r="BA59" s="1"/>
  <c r="BE57"/>
  <c r="BD57"/>
  <c r="BC57"/>
  <c r="BB57"/>
  <c r="BA57"/>
  <c r="G57"/>
  <c r="BE56"/>
  <c r="BD56"/>
  <c r="BC56"/>
  <c r="BB56"/>
  <c r="BA56"/>
  <c r="G56"/>
  <c r="BE54"/>
  <c r="BD54"/>
  <c r="BC54"/>
  <c r="BB54"/>
  <c r="BA54"/>
  <c r="G54"/>
  <c r="BE53"/>
  <c r="BD53"/>
  <c r="BC53"/>
  <c r="BB53"/>
  <c r="G53"/>
  <c r="BA53" s="1"/>
  <c r="BE51"/>
  <c r="BD51"/>
  <c r="BC51"/>
  <c r="BB51"/>
  <c r="BA51"/>
  <c r="G51"/>
  <c r="BE50"/>
  <c r="BD50"/>
  <c r="BC50"/>
  <c r="BB50"/>
  <c r="G50"/>
  <c r="BA50" s="1"/>
  <c r="BE49"/>
  <c r="BD49"/>
  <c r="BC49"/>
  <c r="BB49"/>
  <c r="G49"/>
  <c r="BA49" s="1"/>
  <c r="BE47"/>
  <c r="BD47"/>
  <c r="BC47"/>
  <c r="BB47"/>
  <c r="G47"/>
  <c r="BA47" s="1"/>
  <c r="BE46"/>
  <c r="BD46"/>
  <c r="BC46"/>
  <c r="BB46"/>
  <c r="G46"/>
  <c r="BA46" s="1"/>
  <c r="BE45"/>
  <c r="BD45"/>
  <c r="BC45"/>
  <c r="BB45"/>
  <c r="G45"/>
  <c r="BA45" s="1"/>
  <c r="BE44"/>
  <c r="BD44"/>
  <c r="BC44"/>
  <c r="BB44"/>
  <c r="G44"/>
  <c r="BA44" s="1"/>
  <c r="BE43"/>
  <c r="BD43"/>
  <c r="BC43"/>
  <c r="BB43"/>
  <c r="G43"/>
  <c r="BA43" s="1"/>
  <c r="BE42"/>
  <c r="BD42"/>
  <c r="BC42"/>
  <c r="BB42"/>
  <c r="BA42"/>
  <c r="G42"/>
  <c r="BE41"/>
  <c r="BD41"/>
  <c r="BC41"/>
  <c r="BB41"/>
  <c r="G41"/>
  <c r="BA41" s="1"/>
  <c r="BE40"/>
  <c r="BD40"/>
  <c r="BC40"/>
  <c r="BB40"/>
  <c r="G40"/>
  <c r="BA40" s="1"/>
  <c r="BE39"/>
  <c r="BD39"/>
  <c r="BC39"/>
  <c r="BB39"/>
  <c r="G39"/>
  <c r="BA39" s="1"/>
  <c r="BE38"/>
  <c r="BD38"/>
  <c r="BC38"/>
  <c r="BB38"/>
  <c r="BA38"/>
  <c r="G38"/>
  <c r="BE37"/>
  <c r="BD37"/>
  <c r="BC37"/>
  <c r="BB37"/>
  <c r="G37"/>
  <c r="BA37" s="1"/>
  <c r="BE36"/>
  <c r="BD36"/>
  <c r="BC36"/>
  <c r="BB36"/>
  <c r="G36"/>
  <c r="BA36" s="1"/>
  <c r="BE35"/>
  <c r="BD35"/>
  <c r="BC35"/>
  <c r="BB35"/>
  <c r="BA35"/>
  <c r="G35"/>
  <c r="BE34"/>
  <c r="BD34"/>
  <c r="BC34"/>
  <c r="BB34"/>
  <c r="G34"/>
  <c r="BA34" s="1"/>
  <c r="BA73" s="1"/>
  <c r="E9" i="2" s="1"/>
  <c r="BE33" i="3"/>
  <c r="BD33"/>
  <c r="BC33"/>
  <c r="BB33"/>
  <c r="BA33"/>
  <c r="G33"/>
  <c r="B9" i="2"/>
  <c r="A9"/>
  <c r="BE73" i="3"/>
  <c r="I9" i="2" s="1"/>
  <c r="BD73" i="3"/>
  <c r="H9" i="2" s="1"/>
  <c r="BC73" i="3"/>
  <c r="G9" i="2" s="1"/>
  <c r="BB73" i="3"/>
  <c r="F9" i="2" s="1"/>
  <c r="G73" i="3"/>
  <c r="C73"/>
  <c r="BE30"/>
  <c r="BD30"/>
  <c r="BC30"/>
  <c r="BB30"/>
  <c r="G30"/>
  <c r="BA30" s="1"/>
  <c r="BE29"/>
  <c r="BD29"/>
  <c r="BC29"/>
  <c r="BB29"/>
  <c r="G29"/>
  <c r="BA29" s="1"/>
  <c r="BE28"/>
  <c r="BD28"/>
  <c r="BC28"/>
  <c r="BB28"/>
  <c r="BA28"/>
  <c r="G28"/>
  <c r="BE27"/>
  <c r="BD27"/>
  <c r="BC27"/>
  <c r="BB27"/>
  <c r="G27"/>
  <c r="BA27" s="1"/>
  <c r="BE26"/>
  <c r="BD26"/>
  <c r="BC26"/>
  <c r="BB26"/>
  <c r="BA26"/>
  <c r="G26"/>
  <c r="BE25"/>
  <c r="BD25"/>
  <c r="BC25"/>
  <c r="BB25"/>
  <c r="G25"/>
  <c r="BA25" s="1"/>
  <c r="BE24"/>
  <c r="BD24"/>
  <c r="BC24"/>
  <c r="BB24"/>
  <c r="BA24"/>
  <c r="G24"/>
  <c r="B8" i="2"/>
  <c r="A8"/>
  <c r="BE31" i="3"/>
  <c r="I8" i="2" s="1"/>
  <c r="BD31" i="3"/>
  <c r="H8" i="2" s="1"/>
  <c r="BC31" i="3"/>
  <c r="G8" i="2" s="1"/>
  <c r="BB31" i="3"/>
  <c r="F8" i="2" s="1"/>
  <c r="G31" i="3"/>
  <c r="C31"/>
  <c r="BE21"/>
  <c r="BD21"/>
  <c r="BC21"/>
  <c r="BB21"/>
  <c r="BA21"/>
  <c r="G21"/>
  <c r="BE20"/>
  <c r="BD20"/>
  <c r="BC20"/>
  <c r="BB20"/>
  <c r="G20"/>
  <c r="BA20" s="1"/>
  <c r="BE19"/>
  <c r="BD19"/>
  <c r="BC19"/>
  <c r="BB19"/>
  <c r="BA19"/>
  <c r="G19"/>
  <c r="BE18"/>
  <c r="BD18"/>
  <c r="BC18"/>
  <c r="BB18"/>
  <c r="G18"/>
  <c r="BA18" s="1"/>
  <c r="BE17"/>
  <c r="BD17"/>
  <c r="BC17"/>
  <c r="BB17"/>
  <c r="BA17"/>
  <c r="G17"/>
  <c r="BE16"/>
  <c r="BD16"/>
  <c r="BC16"/>
  <c r="BB16"/>
  <c r="G16"/>
  <c r="BA16" s="1"/>
  <c r="BE15"/>
  <c r="BD15"/>
  <c r="BC15"/>
  <c r="BB15"/>
  <c r="BA15"/>
  <c r="G15"/>
  <c r="BE14"/>
  <c r="BD14"/>
  <c r="BC14"/>
  <c r="BB14"/>
  <c r="BA14"/>
  <c r="G14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BA10"/>
  <c r="G10"/>
  <c r="BE9"/>
  <c r="BD9"/>
  <c r="BC9"/>
  <c r="BB9"/>
  <c r="G9"/>
  <c r="BA9" s="1"/>
  <c r="BA22" s="1"/>
  <c r="E7" i="2" s="1"/>
  <c r="BE8" i="3"/>
  <c r="BD8"/>
  <c r="BC8"/>
  <c r="BB8"/>
  <c r="BA8"/>
  <c r="G8"/>
  <c r="B7" i="2"/>
  <c r="A7"/>
  <c r="BE22" i="3"/>
  <c r="I7" i="2" s="1"/>
  <c r="I33" s="1"/>
  <c r="C21" i="1" s="1"/>
  <c r="BD22" i="3"/>
  <c r="H7" i="2" s="1"/>
  <c r="BC22" i="3"/>
  <c r="G7" i="2" s="1"/>
  <c r="BB22" i="3"/>
  <c r="F7" i="2" s="1"/>
  <c r="G22" i="3"/>
  <c r="C22"/>
  <c r="E4"/>
  <c r="C4"/>
  <c r="F3"/>
  <c r="C3"/>
  <c r="C2" i="2"/>
  <c r="C1"/>
  <c r="C33" i="1"/>
  <c r="F33" s="1"/>
  <c r="C31"/>
  <c r="C9"/>
  <c r="G7"/>
  <c r="D2"/>
  <c r="C2"/>
  <c r="G33" i="2" l="1"/>
  <c r="C18" i="1" s="1"/>
  <c r="BA31" i="3"/>
  <c r="E8" i="2" s="1"/>
  <c r="BA192" i="3"/>
  <c r="E17" i="2" s="1"/>
  <c r="BB236" i="3"/>
  <c r="F21" i="2" s="1"/>
  <c r="BB246" i="3"/>
  <c r="F22" i="2" s="1"/>
  <c r="BB303" i="3"/>
  <c r="F26" i="2" s="1"/>
  <c r="BB296" i="3"/>
  <c r="F25" i="2" s="1"/>
  <c r="H33"/>
  <c r="C17" i="1" s="1"/>
  <c r="BA97" i="3"/>
  <c r="E10" i="2" s="1"/>
  <c r="BA108" i="3"/>
  <c r="E11" i="2" s="1"/>
  <c r="BA123" i="3"/>
  <c r="E13" i="2" s="1"/>
  <c r="BA143" i="3"/>
  <c r="E15" i="2" s="1"/>
  <c r="BB226" i="3"/>
  <c r="F20" i="2" s="1"/>
  <c r="F33" s="1"/>
  <c r="C16" i="1" s="1"/>
  <c r="BB272" i="3"/>
  <c r="F23" i="2" s="1"/>
  <c r="G112" i="3"/>
  <c r="BA215"/>
  <c r="BA216" s="1"/>
  <c r="E19" i="2" s="1"/>
  <c r="G236" i="3"/>
  <c r="G272"/>
  <c r="G284"/>
  <c r="G324"/>
  <c r="G335"/>
  <c r="G108"/>
  <c r="G123"/>
  <c r="G226"/>
  <c r="G246"/>
  <c r="G314"/>
  <c r="E33" i="2" l="1"/>
  <c r="G44" s="1"/>
  <c r="I44" s="1"/>
  <c r="G21" i="1" s="1"/>
  <c r="G43" i="2"/>
  <c r="I43" s="1"/>
  <c r="G20" i="1" s="1"/>
  <c r="G39" i="2"/>
  <c r="I39" s="1"/>
  <c r="G16" i="1" s="1"/>
  <c r="G38" i="2"/>
  <c r="I38" s="1"/>
  <c r="G42" l="1"/>
  <c r="I42" s="1"/>
  <c r="G19" i="1" s="1"/>
  <c r="C15"/>
  <c r="C19" s="1"/>
  <c r="C22" s="1"/>
  <c r="G41" i="2"/>
  <c r="I41" s="1"/>
  <c r="G18" i="1" s="1"/>
  <c r="G45" i="2"/>
  <c r="I45" s="1"/>
  <c r="G40"/>
  <c r="I40" s="1"/>
  <c r="G17" i="1" s="1"/>
  <c r="G15"/>
  <c r="H46" i="2" l="1"/>
  <c r="G23" i="1" s="1"/>
  <c r="G22" s="1"/>
  <c r="C23" l="1"/>
  <c r="F30" s="1"/>
  <c r="F31"/>
  <c r="F34" s="1"/>
</calcChain>
</file>

<file path=xl/sharedStrings.xml><?xml version="1.0" encoding="utf-8"?>
<sst xmlns="http://schemas.openxmlformats.org/spreadsheetml/2006/main" count="1050" uniqueCount="695">
  <si>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</si>
  <si>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</si>
  <si>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</si>
  <si>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</si>
  <si>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</si>
  <si>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</si>
  <si>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</si>
  <si>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</si>
  <si>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</si>
  <si>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</si>
  <si>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</si>
  <si>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</si>
  <si>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</si>
  <si>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</si>
  <si>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</si>
  <si>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</si>
  <si>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</si>
  <si>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</si>
  <si>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</si>
  <si>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</si>
  <si>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</si>
  <si>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</si>
  <si>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</si>
  <si>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</si>
  <si>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</si>
  <si>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</si>
  <si>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</si>
  <si>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</si>
  <si>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</si>
  <si>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</si>
  <si>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</si>
  <si>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</si>
  <si>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</si>
  <si>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</si>
  <si>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</si>
  <si>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</si>
  <si>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</si>
  <si>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</si>
  <si>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</si>
  <si>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</si>
  <si>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</si>
  <si>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</si>
  <si>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</si>
  <si>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</si>
  <si>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</si>
  <si>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</si>
  <si>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</si>
  <si>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</si>
  <si>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</si>
  <si>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</si>
  <si>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</si>
  <si>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</si>
  <si>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</si>
  <si>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</si>
  <si>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</si>
  <si>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</si>
  <si>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</si>
  <si>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</si>
  <si>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</si>
  <si>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</si>
  <si>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</si>
  <si>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</si>
  <si>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</si>
  <si>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</si>
  <si>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</si>
  <si>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</si>
  <si>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</si>
  <si>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</si>
  <si>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</si>
  <si>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</si>
  <si>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</si>
  <si>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</si>
  <si>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</si>
  <si>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</si>
  <si>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</si>
  <si>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</si>
  <si>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K16620016</t>
  </si>
  <si>
    <t>Rekonstrukce sportovní haly v Zubří-dotace</t>
  </si>
  <si>
    <t>D.1.3</t>
  </si>
  <si>
    <t>Stavební úpravy zázemí, přístavba</t>
  </si>
  <si>
    <t>D.1.3.1</t>
  </si>
  <si>
    <t>Architektonicko - stavební řešení</t>
  </si>
  <si>
    <t>131201110R00</t>
  </si>
  <si>
    <t xml:space="preserve">Hloubení nezapaž. jam hor.3 do 50 m3, STROJNĚ </t>
  </si>
  <si>
    <t>m3</t>
  </si>
  <si>
    <t>131201119R00</t>
  </si>
  <si>
    <t xml:space="preserve">Příplatek za lepivost - hloubení nezap.jam v hor.3 </t>
  </si>
  <si>
    <t>132201110R00</t>
  </si>
  <si>
    <t xml:space="preserve">Hloubení rýh š.do 60 cm v hor.3 do 50 m3, STROJNĚ </t>
  </si>
  <si>
    <t>132201119R00</t>
  </si>
  <si>
    <t xml:space="preserve">Příplatek za lepivost - hloubení rýh 60 cm v hor.3 </t>
  </si>
  <si>
    <t>132201210R00</t>
  </si>
  <si>
    <t xml:space="preserve">Hloubení rýh š.do 200 cm hor.3 do 50 m3,STROJNĚ </t>
  </si>
  <si>
    <t>132201219R00</t>
  </si>
  <si>
    <t xml:space="preserve">Příplatek za lepivost - hloubení rýh 200cm v hor.3 </t>
  </si>
  <si>
    <t>139601102R00</t>
  </si>
  <si>
    <t>Ruční výkop jam, rýh a šachet v hornině tř. 3 B44</t>
  </si>
  <si>
    <t>162301102R00</t>
  </si>
  <si>
    <t xml:space="preserve">Vodorovné přemístění výkopku z hor.1-4 do 1000 m </t>
  </si>
  <si>
    <t>167101101R00</t>
  </si>
  <si>
    <t xml:space="preserve">Nakládání výkopku z hor.1-4 v množství do 100 m3 </t>
  </si>
  <si>
    <t>171201201R00</t>
  </si>
  <si>
    <t xml:space="preserve">Uložení sypaniny na skl.-sypanina na výšku přes 2m </t>
  </si>
  <si>
    <t>174101101R00</t>
  </si>
  <si>
    <t xml:space="preserve">Zásyp jam, rýh, šachet se zhutněním </t>
  </si>
  <si>
    <t>175101101RT2</t>
  </si>
  <si>
    <t>Obsyp potrubí bez prohození sypaniny s dodáním štěrkopísku frakce 0 - 22 mm</t>
  </si>
  <si>
    <t>175101109R00</t>
  </si>
  <si>
    <t xml:space="preserve">Příplatek za prohození sypaniny pro obsyp potrubí </t>
  </si>
  <si>
    <t>199000002R00</t>
  </si>
  <si>
    <t xml:space="preserve">Poplatek za skládku horniny 1- 4 </t>
  </si>
  <si>
    <t>2</t>
  </si>
  <si>
    <t>Základy a zvláštní zakládání</t>
  </si>
  <si>
    <t>273313621R00</t>
  </si>
  <si>
    <t xml:space="preserve">Beton základových desek prostý C 20/25 </t>
  </si>
  <si>
    <t>273351215R00</t>
  </si>
  <si>
    <t xml:space="preserve">Bednění stěn základových desek - zřízení </t>
  </si>
  <si>
    <t>m2</t>
  </si>
  <si>
    <t>273351216R00</t>
  </si>
  <si>
    <t xml:space="preserve">Bednění stěn základových desek - odstranění </t>
  </si>
  <si>
    <t>273361921RT2</t>
  </si>
  <si>
    <t>Výztuž základových desek ze svařovaných sítí průměr drátu  5,0, oka 100/100 mm KD35</t>
  </si>
  <si>
    <t>t</t>
  </si>
  <si>
    <t>274313611R00</t>
  </si>
  <si>
    <t xml:space="preserve">Beton základových pasů prostý C 16/20 </t>
  </si>
  <si>
    <t>274351215R00</t>
  </si>
  <si>
    <t xml:space="preserve">Bednění stěn základových pasů - zřízení </t>
  </si>
  <si>
    <t>274351216R00</t>
  </si>
  <si>
    <t xml:space="preserve">Bednění stěn základových pasů - odstranění </t>
  </si>
  <si>
    <t>3</t>
  </si>
  <si>
    <t>Svislé a kompletní konstrukce</t>
  </si>
  <si>
    <t>310271637R00</t>
  </si>
  <si>
    <t xml:space="preserve">Zazdívka otvorů do 4m2, pórobet.tvárnice </t>
  </si>
  <si>
    <t>311237123R00</t>
  </si>
  <si>
    <t xml:space="preserve">Zdivo cihelné P 10 na MVC 5 tl. 20 cm </t>
  </si>
  <si>
    <t>311237153R00</t>
  </si>
  <si>
    <t xml:space="preserve">Zdivo cihelné P 10 na MVC 5 tl. 36,5 cm </t>
  </si>
  <si>
    <t>311237439R00</t>
  </si>
  <si>
    <t xml:space="preserve">Zdivo cihelné brouš.P12,5, tl.25, lep.celopl. </t>
  </si>
  <si>
    <t>311237441R00</t>
  </si>
  <si>
    <t xml:space="preserve">Zdivo cihelné brouš.P10, tl. 30 cm, lepidlo </t>
  </si>
  <si>
    <t>311237446R00</t>
  </si>
  <si>
    <t xml:space="preserve">Zdivo cihelné brouš. P15, tl. 30 cm,lep.celopl </t>
  </si>
  <si>
    <t>311237481R00</t>
  </si>
  <si>
    <t xml:space="preserve">Zdivo cihelné brouš.P10, tl. 44 cm, lepidlo </t>
  </si>
  <si>
    <t>311237483P</t>
  </si>
  <si>
    <t xml:space="preserve">Zdivo cihelné P15, tl. 44 cm,lep.celopl </t>
  </si>
  <si>
    <t>311271176R00</t>
  </si>
  <si>
    <t xml:space="preserve">Zdivo z tvárnic porobetonových hladkých tl. 25 cm </t>
  </si>
  <si>
    <t>311271184R00</t>
  </si>
  <si>
    <t xml:space="preserve">Zdivo z tvárnic porobetonových PD tl. 450 mm </t>
  </si>
  <si>
    <t>317167122R00</t>
  </si>
  <si>
    <t>Překlad keramobeton plochý 11,5/7/125 cm KER/02</t>
  </si>
  <si>
    <t>kus</t>
  </si>
  <si>
    <t>317167213R00</t>
  </si>
  <si>
    <t>Překlad keramobeton vysoký, nosný 23,8/7/175 cm KER/01</t>
  </si>
  <si>
    <t>317234410RT2</t>
  </si>
  <si>
    <t>Vyzdívka mezi nosníky cihlami pálenými na MC s použitím suché maltové směsi</t>
  </si>
  <si>
    <t>317318111P</t>
  </si>
  <si>
    <t>Nadbetonování stáv.rev.šachty betonem C 20/25 vč.bednění, v.270mm, š.100mm</t>
  </si>
  <si>
    <t>m</t>
  </si>
  <si>
    <t>317941121P</t>
  </si>
  <si>
    <t>Osazení ocelových válcovaných nosníků do č.12 včetně dodávky profilu L50x50x5mm, L80x80x8mm</t>
  </si>
  <si>
    <t>ZH/11</t>
  </si>
  <si>
    <t>317941121P1</t>
  </si>
  <si>
    <t>Osazení rozpěry vestavby včetně dodávky Jakl 80x80x4mm, ZH/22, ZH/23</t>
  </si>
  <si>
    <t>317941123RT5</t>
  </si>
  <si>
    <t>Osazení ocelových válcovaných nosníků  č.14-22 včetně dodávky profilu Ič.20,  ZH/03, ZH/04,ZH/14</t>
  </si>
  <si>
    <t>317944311P</t>
  </si>
  <si>
    <t>Válcované nosníky do č.12 do připravených otvorů včetně dodávky profilu L50x50x5, L80x80x8mm</t>
  </si>
  <si>
    <t>ZH/11, ZH/15, ZH/16, ZH/17, ZH/18</t>
  </si>
  <si>
    <t>317944311RT3</t>
  </si>
  <si>
    <t>Válcované nosníky do č.12 do připravených otvorů včetně dodávky profilu I č.12, ZH/05, ZH/08, ZH/09</t>
  </si>
  <si>
    <t>317944313RT2</t>
  </si>
  <si>
    <t>Válcované nosníky č.14-22 do připravených otvorů včetně dodávky profilu  I č.14, S21,ZH/10,ZH/13</t>
  </si>
  <si>
    <t>ZH/20</t>
  </si>
  <si>
    <t>317944313RT5</t>
  </si>
  <si>
    <t>Válcované nosníky č.14-22 do připravených otvorů včetně dodávky profilu  I č.20, ZH/12, ZH/19</t>
  </si>
  <si>
    <t>317944313RT6</t>
  </si>
  <si>
    <t>Válcované nosníky č.14-22 do připravených otvorů včetně dodávky profilu  HEB 220, ZH/01, ZH/02</t>
  </si>
  <si>
    <t>ZH06, ZH07, ZH/21</t>
  </si>
  <si>
    <t>340271510R00</t>
  </si>
  <si>
    <t xml:space="preserve">Zazdívka otvorů pl.do 1 m2, pórobet.tvár.,tl.10 cm </t>
  </si>
  <si>
    <t>340271615R00</t>
  </si>
  <si>
    <t xml:space="preserve">Zazdívka otvorů pl.do 4 m2, pórobet.tvár.,tl.15 cm </t>
  </si>
  <si>
    <t>342247123R00</t>
  </si>
  <si>
    <t xml:space="preserve">Příčky cihelné P 10 na maltu MVC 5 tl.100 </t>
  </si>
  <si>
    <t>342247133P</t>
  </si>
  <si>
    <t xml:space="preserve">Příčky cihelné P 10 na maltu MVC 5 tl.125 </t>
  </si>
  <si>
    <t>342247133R00</t>
  </si>
  <si>
    <t xml:space="preserve">Příčky cihelné P 10 na maltu MVC 5 tl.150 </t>
  </si>
  <si>
    <t>342261211R00</t>
  </si>
  <si>
    <t xml:space="preserve">Příčka sádrokarton. ocel.kce, 2x oplášť. tl.100 mm </t>
  </si>
  <si>
    <t>342264051RT1</t>
  </si>
  <si>
    <t>Podhled sádrokartonový na zavěšenou ocel. konstr. D112, desky standard tl. 12,5 mm</t>
  </si>
  <si>
    <t>342264051RT2</t>
  </si>
  <si>
    <t>Podhled sádrokartonový na zavěšenou ocel. konstr. D112, desky protipožární, tl. 12,5 mm, REI 15 DP1</t>
  </si>
  <si>
    <t>342264051RT4</t>
  </si>
  <si>
    <t>Podhled sádrokartonový na zavěšenou ocel. konstr. D112, desky požár. impreg. tl. 12,5 mm, REI 30 DP1</t>
  </si>
  <si>
    <t>342264051RTP</t>
  </si>
  <si>
    <t>Podhled sádrokartonový na zavěšenou ocel. konstr. D112, desky protipožární, tl. 12,5 mm, REI 30 DP1</t>
  </si>
  <si>
    <t>342266111RA1</t>
  </si>
  <si>
    <t>Obklad stěn sádrokartonem na ocelovou konstrukci desky standard tl. 12,5 mm 2x, bez izolace</t>
  </si>
  <si>
    <t>342266998RT1</t>
  </si>
  <si>
    <t>Příplatek pro obklad za plochu do 5 m2 plochy do 2 m2</t>
  </si>
  <si>
    <t>342948111R00</t>
  </si>
  <si>
    <t xml:space="preserve">Ukotvení příček k cihel.konstr. kotvami na hmožd. </t>
  </si>
  <si>
    <t>346481111RT2</t>
  </si>
  <si>
    <t>Zaplentování rýh, nosníků rabicovým pletivem s použitím suché maltové směsi</t>
  </si>
  <si>
    <t>4</t>
  </si>
  <si>
    <t>Vodorovné konstrukce</t>
  </si>
  <si>
    <t>411135001R00</t>
  </si>
  <si>
    <t xml:space="preserve">Montáž strop.panelů z před.betonu do 1,5 </t>
  </si>
  <si>
    <t>411135002R00</t>
  </si>
  <si>
    <t xml:space="preserve">Montáž strop.panelů z před.betonu do 3 t </t>
  </si>
  <si>
    <t>411322325R00</t>
  </si>
  <si>
    <t>Beton stropu C 20/25 S21</t>
  </si>
  <si>
    <t>411354173R00</t>
  </si>
  <si>
    <t xml:space="preserve">Podpěrná konstr. stropů do - zřízení </t>
  </si>
  <si>
    <t>411354174R00</t>
  </si>
  <si>
    <t xml:space="preserve">Podpěrná konstr. stropů do - odstranění </t>
  </si>
  <si>
    <t>411354255R00</t>
  </si>
  <si>
    <t>Bednění stropů plech pozink. vlna 40 mm tl. 0,8 mm S21</t>
  </si>
  <si>
    <t>411361921RT4</t>
  </si>
  <si>
    <t>Výztuž stropů svařovanou sítí průměr drátu  6,0, oka 100/100 mm KH30, S21</t>
  </si>
  <si>
    <t>411388531R00</t>
  </si>
  <si>
    <t xml:space="preserve">Dobetonávka ve stropech tl.200, vč.bednění </t>
  </si>
  <si>
    <t>413232211RT2</t>
  </si>
  <si>
    <t>Zazdívka zhlaví válcovaných nosníků výšky do 15cm s použitím suché maltové směsi, S21, ZH/20, ZH/05</t>
  </si>
  <si>
    <t>ZH/08, ZH/09, ZH/10, ZH/13, ZH/15</t>
  </si>
  <si>
    <t>413232221RT2</t>
  </si>
  <si>
    <t>Zazdívka zhlaví válcovaných nosníků výšky do 30cm s použitím suché maltové směsi, ZH/01, ZH/02</t>
  </si>
  <si>
    <t>ZH/06, ZH/07, ZH/12, ZH/19, ZH/21</t>
  </si>
  <si>
    <t>417321414R00</t>
  </si>
  <si>
    <t xml:space="preserve">Ztužující pásy a věnce z betonu železového C 25/30 </t>
  </si>
  <si>
    <t>417351115R00</t>
  </si>
  <si>
    <t xml:space="preserve">Bednění ztužujících pásů a věnců - zřízení </t>
  </si>
  <si>
    <t>417351116R00</t>
  </si>
  <si>
    <t xml:space="preserve">Bednění ztužujících pásů a věnců - odstranění </t>
  </si>
  <si>
    <t>417361821R00</t>
  </si>
  <si>
    <t xml:space="preserve">Výztuž ztužujících pásů a věnců z oceli 10505 </t>
  </si>
  <si>
    <t>430361921RT2</t>
  </si>
  <si>
    <t>Výztuž schodišťových konstrukcí svařovanou sítí průměr drátu  5,0, oka 100/100 mm KD35</t>
  </si>
  <si>
    <t>451572111R00</t>
  </si>
  <si>
    <t xml:space="preserve">Lože pod potrubí z kameniva těženého 0 - 4 mm </t>
  </si>
  <si>
    <t>430000000RA0</t>
  </si>
  <si>
    <t>Stupně schodišťové betonové (C20/25) včetně bednění</t>
  </si>
  <si>
    <t>593467593</t>
  </si>
  <si>
    <t>Panel stropní z předpjatého betonu PPD../219</t>
  </si>
  <si>
    <t>59346806</t>
  </si>
  <si>
    <t>Panel stropní z předpjatého betonu PPD../250 - 8+2x do 6 m</t>
  </si>
  <si>
    <t>59346807</t>
  </si>
  <si>
    <t>Panel stropní z předpjatého betonu PPD../250 - 8+2x nad 6 m</t>
  </si>
  <si>
    <t>61</t>
  </si>
  <si>
    <t>Upravy povrchů vnitřní</t>
  </si>
  <si>
    <t>601021161R00</t>
  </si>
  <si>
    <t xml:space="preserve">Omítka stropů sádrová hlazená </t>
  </si>
  <si>
    <t>602021161R00</t>
  </si>
  <si>
    <t xml:space="preserve">Omítka stěn sádrová hlazená </t>
  </si>
  <si>
    <t>610991111R00</t>
  </si>
  <si>
    <t xml:space="preserve">Zakrývání výplní vnitřních otvorů </t>
  </si>
  <si>
    <t>611481211RT2</t>
  </si>
  <si>
    <t>Montáž výztužné sítě (perlinky) do stěrky-stropy včetně výztužné sítě a stěrkového tmelu</t>
  </si>
  <si>
    <t>612445921R00</t>
  </si>
  <si>
    <t>Omítka sádrová vnitřního ostění - hladká (ostění ve stávajícím zdivu))</t>
  </si>
  <si>
    <t>612451121R00</t>
  </si>
  <si>
    <t>Omítka vnitřní zdiva, cementová (MC), hladká (pod keramický obklad)</t>
  </si>
  <si>
    <t>612481211RT2</t>
  </si>
  <si>
    <t>Montáž výztužné sítě (perlinky) do stěrky-stěny včetně výztužné sítě a stěrkového tmelu</t>
  </si>
  <si>
    <t>(nové zdivo a příčky)</t>
  </si>
  <si>
    <t>613473115R00</t>
  </si>
  <si>
    <t xml:space="preserve">Příplatek za zabudované rohovníky </t>
  </si>
  <si>
    <t>62</t>
  </si>
  <si>
    <t>Úpravy povrchů vnější</t>
  </si>
  <si>
    <t>622412313RT2</t>
  </si>
  <si>
    <t>Nátěr stěn vnějších, slož.1-2 , podkladní a fasádní silikonový</t>
  </si>
  <si>
    <t>62-01</t>
  </si>
  <si>
    <t xml:space="preserve">Zpevňovač omítky, d+m </t>
  </si>
  <si>
    <t>63</t>
  </si>
  <si>
    <t>Podlahy a podlahové konstrukce</t>
  </si>
  <si>
    <t>631312141R00</t>
  </si>
  <si>
    <t xml:space="preserve">Doplnění rýh betonem v dosavadních mazaninách </t>
  </si>
  <si>
    <t>631312621R00</t>
  </si>
  <si>
    <t xml:space="preserve">Mazanina betonová tl. 5 - 8 cm C 20/25 </t>
  </si>
  <si>
    <t>631361921RT2</t>
  </si>
  <si>
    <t>Výztuž mazanin svařovanou sítí průměr drátu  5,0, oka 100/100 mm KD35</t>
  </si>
  <si>
    <t>631571003R00</t>
  </si>
  <si>
    <t>Násyp ze štěrkopísku 0 - 32,  zpevňující (pod zákl.desku)</t>
  </si>
  <si>
    <t>632401923R00</t>
  </si>
  <si>
    <t xml:space="preserve">Příplatek k potěrům za spádování </t>
  </si>
  <si>
    <t>632411135R00</t>
  </si>
  <si>
    <t xml:space="preserve">Cementový potěr tl. 32 mm </t>
  </si>
  <si>
    <t>632411150R00</t>
  </si>
  <si>
    <t>Cementový potěr  tl. 50 mm (C20/25)</t>
  </si>
  <si>
    <t>632411150RT2</t>
  </si>
  <si>
    <t>Cementový potěr tl.30-80mm (C20/25)</t>
  </si>
  <si>
    <t>632418150P</t>
  </si>
  <si>
    <t>Cementový potěr pro podlahové vytápění tl.80mm</t>
  </si>
  <si>
    <t>64</t>
  </si>
  <si>
    <t>Výplně otvorů</t>
  </si>
  <si>
    <t>642942111RT2</t>
  </si>
  <si>
    <t>Osazení zárubní dveřních ocelových, pl. do 2,5 m2 včetně dodávky zárubně  60 x 197 x 12,5 cm</t>
  </si>
  <si>
    <t>642942111RT3</t>
  </si>
  <si>
    <t>Osazení zárubní dveřních ocelových, pl. do 2,5 m2 včetně dodávky zárubně  70 x 197 x 12,5 cm</t>
  </si>
  <si>
    <t>642942111RT4</t>
  </si>
  <si>
    <t>Osazení zárubní dveřních ocelových, pl. do 2,5 m2 včetně dodávky zárubně  80 x 197 x 12,5 cm</t>
  </si>
  <si>
    <t>642942212RT2</t>
  </si>
  <si>
    <t>Osazení zárubně do sádrokarton. příčky tl. 100 mm včetně dodávky zárubně  800/100</t>
  </si>
  <si>
    <t>642944121RT3</t>
  </si>
  <si>
    <t>Osazení ocelových zárubní dodatečně do 2,5 m2 včetně dodávky zárubně  70x197x12,5 cm</t>
  </si>
  <si>
    <t>642944121RT4</t>
  </si>
  <si>
    <t>Osazení ocelových zárubní dodatečně do 2,5 m2 včetně dodávky zárubně  80x197x12,5 cm</t>
  </si>
  <si>
    <t>642944121RT5</t>
  </si>
  <si>
    <t>Osazení ocelových zárubní dodatečně do 2,5 m2 včetně dodávky zárubně  90x197x12,5 cm</t>
  </si>
  <si>
    <t>648991111R00</t>
  </si>
  <si>
    <t>Osazení parapet.desek plast. a lamin. š. do 20cm T5, T6</t>
  </si>
  <si>
    <t>60775431</t>
  </si>
  <si>
    <t>Parapet interiér DTD šíře 175 mm T5, T6</t>
  </si>
  <si>
    <t>94</t>
  </si>
  <si>
    <t>Lešení a stavební výtahy</t>
  </si>
  <si>
    <t>941941031R00</t>
  </si>
  <si>
    <t xml:space="preserve">Montáž lešení leh.řad.s podlahami,š.do 1 m, H 10 m </t>
  </si>
  <si>
    <t>941941191R00</t>
  </si>
  <si>
    <t xml:space="preserve">Příplatek za každý měsíc použití lešení k pol.1031 </t>
  </si>
  <si>
    <t>941941831R00</t>
  </si>
  <si>
    <t xml:space="preserve">Demontáž lešení leh.řad.s podlahami,š.1 m, H 10 m </t>
  </si>
  <si>
    <t>941955001R00</t>
  </si>
  <si>
    <t xml:space="preserve">Lešení lehké pomocné, výška podlahy do 1,2 m </t>
  </si>
  <si>
    <t>941955102R00</t>
  </si>
  <si>
    <t xml:space="preserve">Lešení lehké pomocné,schodiště </t>
  </si>
  <si>
    <t>94-01</t>
  </si>
  <si>
    <t xml:space="preserve">Vysokozdvižná montážní plošina - pronájem </t>
  </si>
  <si>
    <t>den</t>
  </si>
  <si>
    <t>94-02</t>
  </si>
  <si>
    <t>Vysokozdvižná montážní plošina - doprava složení, naložení</t>
  </si>
  <si>
    <t>kpl</t>
  </si>
  <si>
    <t>95</t>
  </si>
  <si>
    <t>Dokončovací konstrukce na pozemních stavbách</t>
  </si>
  <si>
    <t>952901111R00</t>
  </si>
  <si>
    <t xml:space="preserve">Vyčištění budov o výšce podlaží do 4 m </t>
  </si>
  <si>
    <t>953981206R00</t>
  </si>
  <si>
    <t xml:space="preserve">Chemické kotvy, hl.200mm, D14mm </t>
  </si>
  <si>
    <t>96</t>
  </si>
  <si>
    <t>Bourání konstrukcí</t>
  </si>
  <si>
    <t>711140101R00</t>
  </si>
  <si>
    <t>Odstr.izolace proti vlhk.vodor. pásy přitav.,1vrst B8, B9, B10, B31, B44</t>
  </si>
  <si>
    <t>712400831RT1</t>
  </si>
  <si>
    <t>Odstranění živičné krytiny střech 1vrstvé z ploch jednotlivě do 10 m2, B35</t>
  </si>
  <si>
    <t>713100812R00</t>
  </si>
  <si>
    <t>Odstranění tepelné izolace, polystyrén tl. do 5 cm B67</t>
  </si>
  <si>
    <t>713100813R00</t>
  </si>
  <si>
    <t>Odstranění tepelné izolace, polystyrén tl. nad 5cm B31</t>
  </si>
  <si>
    <t>713100832R00</t>
  </si>
  <si>
    <t>Odstr. tepelné izolace z min. desek tl. do 200 mm B8, B9, B10, B35</t>
  </si>
  <si>
    <t>762341811R00</t>
  </si>
  <si>
    <t>Demontáž bednění střech rovných z prken hrubých B35</t>
  </si>
  <si>
    <t>762341821P</t>
  </si>
  <si>
    <t>Demontáž dřevěných hranolků a rastru pro izolaci B35</t>
  </si>
  <si>
    <t>762711810R00</t>
  </si>
  <si>
    <t>Demontáž vázaných konstrukcí hraněných do 120 cm2 B35</t>
  </si>
  <si>
    <t>762841811R00</t>
  </si>
  <si>
    <t>Demontáž podbíjení obkladů stropů bez omítky B35</t>
  </si>
  <si>
    <t>764311831R00</t>
  </si>
  <si>
    <t>Demontáž krytiny z pozink.plechu B35</t>
  </si>
  <si>
    <t>764352810R00</t>
  </si>
  <si>
    <t>Demontáž žlabů půlkruh. rovných, rš 330 mm, do 30° vč.příslušenství, B36</t>
  </si>
  <si>
    <t>764410850R00</t>
  </si>
  <si>
    <t>Demontáž oplechování parapetů,rš od 100 do 330 mm B37, B56</t>
  </si>
  <si>
    <t>764454801R00</t>
  </si>
  <si>
    <t>Demontáž odpadních trub kruhových,D 75 a 100 mm vč.příslušenství, B36</t>
  </si>
  <si>
    <t>766411821R00</t>
  </si>
  <si>
    <t>Demontáž obložení stěn palubkami B17</t>
  </si>
  <si>
    <t>766411822R00</t>
  </si>
  <si>
    <t>Demontáž podkladových roštů obložení stěn B17</t>
  </si>
  <si>
    <t>766421821R00</t>
  </si>
  <si>
    <t>Demontáž obložení stropů palubkami B18</t>
  </si>
  <si>
    <t>766421822R00</t>
  </si>
  <si>
    <t>Demontáž podkladových roštů obložení podhledů B18</t>
  </si>
  <si>
    <t>767112811R00</t>
  </si>
  <si>
    <t>Demontáž stěn pro zasklení vč.dveří B21</t>
  </si>
  <si>
    <t>767996801R00</t>
  </si>
  <si>
    <t>Demontáž atypických ocelových konstr. do 50 kg B6</t>
  </si>
  <si>
    <t>kg</t>
  </si>
  <si>
    <t>776200810RT1</t>
  </si>
  <si>
    <t>Odstranění PVC podlah lepen. bez podl. ze schodišť z ploch nad 10 m2, B41</t>
  </si>
  <si>
    <t>776511810RT1</t>
  </si>
  <si>
    <t>Odstranění PVC a koberců lepených bez podložky z ploch nad 20 m2, B9, B61, B68</t>
  </si>
  <si>
    <t>961044111R00</t>
  </si>
  <si>
    <t>Bourání základů z betonu prostého B32</t>
  </si>
  <si>
    <t>962031132R00</t>
  </si>
  <si>
    <t>Bourání příček cihelných tl. 10 cm B24, B39</t>
  </si>
  <si>
    <t>962031133R00</t>
  </si>
  <si>
    <t>Bourání příček cihelných tl. 15 cm B14, B15, B26, B62</t>
  </si>
  <si>
    <t>962032241R00</t>
  </si>
  <si>
    <t>Bourání zdiva z cihel pálených na MC B12, B22, B25, B27, B33, B40, B60, B64, B65</t>
  </si>
  <si>
    <t>962081141R00</t>
  </si>
  <si>
    <t>Bourání příček ze skleněných tvárnic tl. 15 cm B30</t>
  </si>
  <si>
    <t>965042131R00</t>
  </si>
  <si>
    <t>Bourání mazanin betonových  tl. 10 cm, pl. 4 m2 B31</t>
  </si>
  <si>
    <t>965042141R00</t>
  </si>
  <si>
    <t>Bourání mazanin betonových tl. 10 cm, nad 4 m2 B8, B9, B43, B44</t>
  </si>
  <si>
    <t>965042231R00</t>
  </si>
  <si>
    <t>Bourání mazanin betonových tl. nad 10 cm, pl. 4 m2 B31, B42</t>
  </si>
  <si>
    <t>965042241R00</t>
  </si>
  <si>
    <t>Bourání mazanin betonových tl. nad 10 cm, nad 4 m2 B10, B11, výkop pro kanalizaci</t>
  </si>
  <si>
    <t>965081713R00</t>
  </si>
  <si>
    <t>Bourání dlaždic keramických tl. 1 cm, nad 1 m2 B8, B10, B31</t>
  </si>
  <si>
    <t>965081813R00</t>
  </si>
  <si>
    <t>Bourání dlaždic teracových tl. nad 1 cm, nad 1 m2 B11, B43 (pro zpětné použití)</t>
  </si>
  <si>
    <t>968061125R00</t>
  </si>
  <si>
    <t>Vyvěšení dřevěných dveřních křídel pl. do 2 m2 B19, B20, B23, B29</t>
  </si>
  <si>
    <t>968071126R00</t>
  </si>
  <si>
    <t>Vyvěšení, zavěšení kovových křídel dveří nad 2 m2 B63</t>
  </si>
  <si>
    <t>968072455R00</t>
  </si>
  <si>
    <t>Vybourání kovových dveřních zárubní pl. do 2 m2 B19, B20, B23</t>
  </si>
  <si>
    <t>968072456R00</t>
  </si>
  <si>
    <t>Vybourání kovových dveřních zárubní pl. nad 2 m2 B63</t>
  </si>
  <si>
    <t>968083002R00</t>
  </si>
  <si>
    <t>Vybourání oken do 2 m2 B28, B51, B53</t>
  </si>
  <si>
    <t>968083003R00</t>
  </si>
  <si>
    <t>Vybourání  oken do 4 m2 B4, B54, B55, B58</t>
  </si>
  <si>
    <t>968083004R00</t>
  </si>
  <si>
    <t>Vybourání oken nad 4 m2 B1, B2, B3, B52</t>
  </si>
  <si>
    <t>968083012R00</t>
  </si>
  <si>
    <t>Vybourání plastových prosklených dveří pl.nad 2 m2 B45, B57</t>
  </si>
  <si>
    <t>968095001R00</t>
  </si>
  <si>
    <t>Bourání parapetů dřevěných š. do 25 cm B38</t>
  </si>
  <si>
    <t>96-01</t>
  </si>
  <si>
    <t>Přebroušení a vyčištění podkladu B7, B41, B61, B68</t>
  </si>
  <si>
    <t>96-02</t>
  </si>
  <si>
    <t>Vybourání Whirpoolu (2,0x2,0x1,0 m) vč.likvidace</t>
  </si>
  <si>
    <t>97</t>
  </si>
  <si>
    <t>Prorážení otvorů</t>
  </si>
  <si>
    <t>970241100R00</t>
  </si>
  <si>
    <t>Řezání prostého betonu hl. řezu do 100 mm B67</t>
  </si>
  <si>
    <t>970241150R00</t>
  </si>
  <si>
    <t>Řezání prostého betonu hl. řezu do 150 mm B42, výkop pro kanalizaci</t>
  </si>
  <si>
    <t>970251250R00</t>
  </si>
  <si>
    <t>Řezání železobetonu hl. řezu 215 mm B47</t>
  </si>
  <si>
    <t>971033531R00</t>
  </si>
  <si>
    <t>Vybourání otv. zeď cihel. pl.1 m2, tl.15 cm, MVC B34</t>
  </si>
  <si>
    <t>971033631R00</t>
  </si>
  <si>
    <t>Vybourání otv. zeď cihel. pl.4 m2, tl.15 cm, MVC B34</t>
  </si>
  <si>
    <t>971035641R00</t>
  </si>
  <si>
    <t>Vybourání otv. zeď cihel. pl. 4 m2, tl. 30 cm, MC B25</t>
  </si>
  <si>
    <t>971035661R00</t>
  </si>
  <si>
    <t>Vybourání otv. zeď cihel. pl. 4 m2, tl. 45 cm, MC B22</t>
  </si>
  <si>
    <t>972054491R00</t>
  </si>
  <si>
    <t>Vybourání otv. stropy ŽB pl. 1 m2, tl. nad 8 cm B47</t>
  </si>
  <si>
    <t>973031151R00</t>
  </si>
  <si>
    <t>Vysekání výklenků zeď cihel. MVC UT2, UT3, EL1</t>
  </si>
  <si>
    <t>973031325R00</t>
  </si>
  <si>
    <t>Vysekání kapes zeď cihel., pl.0,1m2, do hl. 30cm B47, S21, ZH/01, ZH/02, ZH/05, ZH/06, ZH/07</t>
  </si>
  <si>
    <t>ZH/12,ZH/13,ZH/19,ZH/20, ZH/21, ZH22, ZH23</t>
  </si>
  <si>
    <t>973031845R00</t>
  </si>
  <si>
    <t xml:space="preserve">Vysekání kapes pro zavázání zdí do tl. 45 cm, MC </t>
  </si>
  <si>
    <t>974031664R00</t>
  </si>
  <si>
    <t>Vysekání rýh zeď cihelná vtah. nosníků 15 x 15 cm B22, B25, B34, ZH/08, ZH15, ZH/16, ZH17, ZH/18</t>
  </si>
  <si>
    <t>974042544R00</t>
  </si>
  <si>
    <t>Vysekání rýh betonová, monolitická dlažba 7x15 cm B67</t>
  </si>
  <si>
    <t>975043121R00</t>
  </si>
  <si>
    <t>Jednořad.podchycení stropů do 3,5 m,do 1000 kg/m B47</t>
  </si>
  <si>
    <t>978059531R00</t>
  </si>
  <si>
    <t>Odsekání vnitřních obkladů stěn nad 2 m2 B16</t>
  </si>
  <si>
    <t>97-01</t>
  </si>
  <si>
    <t>Prostup zděnou příčkou, vč.zapravení, utěsnění a likvidace suti (VZT 1,4-13,15,17-18,22,53)</t>
  </si>
  <si>
    <t>97-02</t>
  </si>
  <si>
    <t>Prostup zděnou stěnou do D300mm, vč.zapravení utěsnění a likvidace suti (VZT 2-3,14,16,51-52)</t>
  </si>
  <si>
    <t>97-03</t>
  </si>
  <si>
    <t>Prostup zděnou stěnou, vč.zapravení, utěsnění a likvidace suti (VZT 19-21,54-56)</t>
  </si>
  <si>
    <t>99</t>
  </si>
  <si>
    <t>Staveništní přesun hmot</t>
  </si>
  <si>
    <t>999281108R00</t>
  </si>
  <si>
    <t xml:space="preserve">Přesun hmot pro opravy a údržbu do výšky 12 m </t>
  </si>
  <si>
    <t>711</t>
  </si>
  <si>
    <t>Izolace proti vodě</t>
  </si>
  <si>
    <t>711141559RY2</t>
  </si>
  <si>
    <t>Izolace proti vlhk. vodorovná pásy přitavením 1 vrstva - včetně dod.asfalt.pásu</t>
  </si>
  <si>
    <t>711142559RY2</t>
  </si>
  <si>
    <t>Izolace proti vlhkosti svislá pásy přitavením 1 vrstva - včetně dod. asfalt.pásu</t>
  </si>
  <si>
    <t>711199095R00</t>
  </si>
  <si>
    <t xml:space="preserve">Příplatek za plochu do 10 m2, natěradly </t>
  </si>
  <si>
    <t>711212000RT1</t>
  </si>
  <si>
    <t xml:space="preserve">Penetrace podkladu pod hydroizolační nátěr </t>
  </si>
  <si>
    <t>711212001RT1</t>
  </si>
  <si>
    <t xml:space="preserve">Hydroizolační povlak - nátěr proti vlhkosti </t>
  </si>
  <si>
    <t>711212921R00</t>
  </si>
  <si>
    <t xml:space="preserve">Provedení hydroizolační těsnicí stěrky </t>
  </si>
  <si>
    <t>711-01</t>
  </si>
  <si>
    <t xml:space="preserve">Stěrková izolační asfaltová hmota - dodávka </t>
  </si>
  <si>
    <t>998711202R00</t>
  </si>
  <si>
    <t xml:space="preserve">Přesun hmot pro izolace proti vodě, výšky do 12 m </t>
  </si>
  <si>
    <t>713</t>
  </si>
  <si>
    <t>Izolace tepelné</t>
  </si>
  <si>
    <t>713121111RT1</t>
  </si>
  <si>
    <t>Izolace tepelná podlah na sucho, jednovrstvá materiál ve specifikaci</t>
  </si>
  <si>
    <t>713191221R00</t>
  </si>
  <si>
    <t xml:space="preserve">Dilatační pásek podél stěn výšky vč.dodávky </t>
  </si>
  <si>
    <t>28375767</t>
  </si>
  <si>
    <t>Deska polystyrén samozhášivý EPS 100 Z</t>
  </si>
  <si>
    <t>28376064</t>
  </si>
  <si>
    <t>Deska izolační kročejová EPS T 4000 tl. 40 mm</t>
  </si>
  <si>
    <t>283762312</t>
  </si>
  <si>
    <t>Deska EPS šedý tl.30 mm (lambda = min.0,031)</t>
  </si>
  <si>
    <t>283762319</t>
  </si>
  <si>
    <t>Deska EPS šedý tl.30-215mm (lambda = min.0,031)</t>
  </si>
  <si>
    <t>283762323</t>
  </si>
  <si>
    <t>Deska EPS šedý tl.70-300mm, (lambda = min.0,031)</t>
  </si>
  <si>
    <t>998713202R00</t>
  </si>
  <si>
    <t xml:space="preserve">Přesun hmot pro izolace tepelné, výšky do 12 m </t>
  </si>
  <si>
    <t>766</t>
  </si>
  <si>
    <t>Konstrukce truhlářské</t>
  </si>
  <si>
    <t>766661112R00</t>
  </si>
  <si>
    <t xml:space="preserve">Montáž dveří do zárubně,otevíravých 1kř.do 0,8 m </t>
  </si>
  <si>
    <t>766661122R00</t>
  </si>
  <si>
    <t xml:space="preserve">Montáž dveří do zárubně,otevíravých 1kř.nad 0,8 m </t>
  </si>
  <si>
    <t>766-01</t>
  </si>
  <si>
    <t>T1,T2,T4,T7  Dveře dřevěné, 1-kř, otevíravé, plné 900,800,700,600/1970, vč.kování, zámku - dodávka</t>
  </si>
  <si>
    <t>766-02</t>
  </si>
  <si>
    <t>T3  Dveře dřevěné, 1-kř, otevíravé, plné 700/1970, vč.kování, zámek s WC vložkou</t>
  </si>
  <si>
    <t>dodávka</t>
  </si>
  <si>
    <t>766-03</t>
  </si>
  <si>
    <t xml:space="preserve">Úprava dveří pro VZT mřížku </t>
  </si>
  <si>
    <t>766-04</t>
  </si>
  <si>
    <t>T8 Vnitřní dřevěné dveře s nadsvětlíkem, 1-kř plné, otevíravé, 800x1970+405, nadsvětlík proskl.,</t>
  </si>
  <si>
    <t>sklápěcí - pákový mechanismus, vč.kovové zárubně, kování a zámku, d+m</t>
  </si>
  <si>
    <t>767</t>
  </si>
  <si>
    <t>Konstrukce zámečnické</t>
  </si>
  <si>
    <t>771577133RS3</t>
  </si>
  <si>
    <t>Lišta nerezová přechodová pro vyrovnání rozdílu 12mm, O/03</t>
  </si>
  <si>
    <t>771577133RU1</t>
  </si>
  <si>
    <t>Lišta nerezová přechodová na hmoždinky, šířky 100 mm, O/08</t>
  </si>
  <si>
    <t>771577932P</t>
  </si>
  <si>
    <t>Objektová dilatační lišta, podlahová a stěnová v.12mm, šedá guma, nerez ocel, O/04, O/05</t>
  </si>
  <si>
    <t>776972122R00</t>
  </si>
  <si>
    <t>Rohož z Al profilů s kartáčovými pásky, tl. 22 mm O/01</t>
  </si>
  <si>
    <t>776972210R00</t>
  </si>
  <si>
    <t>Rohož z Al profilů s textilními pásky,  tl. 10 mm O/02</t>
  </si>
  <si>
    <t>776976101R00</t>
  </si>
  <si>
    <t>Rám pro zapuštění z nerez profilů L O/01</t>
  </si>
  <si>
    <t>776976345R00</t>
  </si>
  <si>
    <t>Náběhový rám Al široký šířky 45 mm O/02</t>
  </si>
  <si>
    <t>899102111R00</t>
  </si>
  <si>
    <t>Osazení poklopu s rámem O/11</t>
  </si>
  <si>
    <t>767-01</t>
  </si>
  <si>
    <t>ZH/24  Pomocné ocelové konstrukce vč.povrchové úpravy</t>
  </si>
  <si>
    <t>767-02</t>
  </si>
  <si>
    <t>Z4  Vnitřní kovové Al dveře s nadsvětlíkem r.800/1970+630, plné, otevíravé, nadsvětlík</t>
  </si>
  <si>
    <t>prosklený bezpečnostním sklem, sklápěcí pomocí pákového mechanismu, vč.zárubně, kování a zámku, d+m</t>
  </si>
  <si>
    <t>767-03</t>
  </si>
  <si>
    <t>Z5  Vnitřní kovové Al okno r.550/1750mm proskl.bezpečnostním sklem, spodní část pevná</t>
  </si>
  <si>
    <t>horní sklápěcí pomocí pákového mechanismu, d+m</t>
  </si>
  <si>
    <t>767-04</t>
  </si>
  <si>
    <t>Z6  Vnitřní rohové kovové Al okno r.1025+900/1750 proskl.bezpečnostním sklem, spodní část výsuvná</t>
  </si>
  <si>
    <t>střední část pevná, horní sklápěcí pomocí pákového mechanismu, d+m</t>
  </si>
  <si>
    <t>767-05</t>
  </si>
  <si>
    <t>Z9  Vnitřní kovové Al dveře s nadsvětlíkem, 2-kř. r.1400/1970+980, proskl.bezpečnostním sklem</t>
  </si>
  <si>
    <t>otevíravé, nadsvětlík pevný prosklený čirým sklem,  vč.zárubně, kování a zámku, d+m</t>
  </si>
  <si>
    <t>767-06</t>
  </si>
  <si>
    <t>Z13  Vnitřní kovové Al dveře 2-kř r.1250/1970mm proskl.bezpečnostním sklem, otevíravé, samozavírač</t>
  </si>
  <si>
    <t>vč.zárubně, kování a zámku, d+m</t>
  </si>
  <si>
    <t>767-07</t>
  </si>
  <si>
    <t>Z14  Vnitřní kovové Al dveře s nadsvětlíkem, 2-kř. r.1400/1970+860, proskl.bezpečnostním sklem</t>
  </si>
  <si>
    <t>otevíravé, nadsvětlík pevný prosklený čirým sklem,  vč.samozavírače, zárubně, kování a zámku, d+m</t>
  </si>
  <si>
    <t>767-08</t>
  </si>
  <si>
    <t>O/11  Kanalizační poklop pachotěsný světlost 600x900mm, celk.r.700x1000mm</t>
  </si>
  <si>
    <t>kotvit k bet.podkladu - dodávka</t>
  </si>
  <si>
    <t>998767202R00</t>
  </si>
  <si>
    <t xml:space="preserve">Přesun hmot pro zámečnické konstr., výšky do 12 m </t>
  </si>
  <si>
    <t>771</t>
  </si>
  <si>
    <t>Podlahy z dlaždic a obklady</t>
  </si>
  <si>
    <t>771275106RU7</t>
  </si>
  <si>
    <t>Obklad keram.schod.stupňů hladkých do tmele weber.for profiflex (lep),weber.color comfort (sp)</t>
  </si>
  <si>
    <t>771445034RT1</t>
  </si>
  <si>
    <t>Obklad soklíků hutných,schod.stupň.,tmel, v.100 mm lepidlo Monoflex, spár.hm.ASO-Flexfuge (Schömburg)</t>
  </si>
  <si>
    <t>771475014RU7</t>
  </si>
  <si>
    <t>Obklad soklíků keram.rovných, tmel,výška 10 cm weber.for profiflex (lep),weber.color comfort (sp)</t>
  </si>
  <si>
    <t>771551040R00</t>
  </si>
  <si>
    <t>Montáž podlah z dlaždic teracových (zpětná pokládka vybouraných dlaždic)</t>
  </si>
  <si>
    <t>771575113RT1</t>
  </si>
  <si>
    <t>Montáž podlah keram.,hladké, tmel, 30x60 cm weber.for profiflex (lep),weber.color perfect (sp)</t>
  </si>
  <si>
    <t>771579791R00</t>
  </si>
  <si>
    <t xml:space="preserve">Příplatek za plochu podlah keram. do 5 m2 jednotl. </t>
  </si>
  <si>
    <t>771-01</t>
  </si>
  <si>
    <t>Keramická dlažba dle výběru r.400x600 (dodávka)</t>
  </si>
  <si>
    <t>771-02</t>
  </si>
  <si>
    <t>Keramická dlažba dle výběru r.400x600 protiskluzná (dodávka)</t>
  </si>
  <si>
    <t>771-03</t>
  </si>
  <si>
    <t>Keramický sokl dle výběru r.20x9 (dodávka)</t>
  </si>
  <si>
    <t>998771202R00</t>
  </si>
  <si>
    <t xml:space="preserve">Přesun hmot pro podlahy z dlaždic, výšky do 12 m </t>
  </si>
  <si>
    <t>774</t>
  </si>
  <si>
    <t>Požární uzávěry</t>
  </si>
  <si>
    <t>774-01</t>
  </si>
  <si>
    <t>T9  Dřevěné dveře EW 15 DP3+C, r.800x1970mm 1-kř., otevíravé, plné, vč.ocelové zárubně</t>
  </si>
  <si>
    <t>samozavírače, kování a zámku, d+m</t>
  </si>
  <si>
    <t>774-02</t>
  </si>
  <si>
    <t>Z10  Vnitřní kovové Al okno EI 15 DP1 r2700x1020mm prosklené čirým sklem, d+m</t>
  </si>
  <si>
    <t>774-03</t>
  </si>
  <si>
    <t>Z11  Vnitřní kov.Al sestava EI 15 DP3+C,  2-kř. dv r.1150(800+350)x1970mm otev. vč.zárubně</t>
  </si>
  <si>
    <t>samozavírače a koordinátorru postupného zavírání, kování a zámku, + okno r.1450x1020mm, prosklení čirým sklem, d+m</t>
  </si>
  <si>
    <t>774-04</t>
  </si>
  <si>
    <t>Z12  Vnitřní kovové Al dveře s nadsvětlíkem, 2-kř. EW 15 DP3+C, r.1450(800+650)/1970+485</t>
  </si>
  <si>
    <t>proskl.bezpečnostním sklem, otevíravé, vč.zárubně, samozavírače, kování a zámku, d+m</t>
  </si>
  <si>
    <t>774-10</t>
  </si>
  <si>
    <t>O/09  PHP práškový, hasicí schopnost min 21A viz PBŘ, d+m</t>
  </si>
  <si>
    <t>774-11</t>
  </si>
  <si>
    <t>O/10  PHP práškový, hasicí schopnost min 21A a 183 B, viz PBŘ, d+m</t>
  </si>
  <si>
    <t>776</t>
  </si>
  <si>
    <t>Podlahy povlakové</t>
  </si>
  <si>
    <t>776431010R00</t>
  </si>
  <si>
    <t xml:space="preserve">Montáž podlahových soklíků z koberc. pásů na lištu </t>
  </si>
  <si>
    <t>776572100RT1</t>
  </si>
  <si>
    <t>Lepení povlakových podlah z pásů textilních pouze položení - koberec ve specifikaci</t>
  </si>
  <si>
    <t>776520010RAG</t>
  </si>
  <si>
    <t>Podlaha povlaková z PVC pásů, soklík podlahovina</t>
  </si>
  <si>
    <t>697410982</t>
  </si>
  <si>
    <t>Koberec zátěžový dle výběru</t>
  </si>
  <si>
    <t>998776202R00</t>
  </si>
  <si>
    <t xml:space="preserve">Přesun hmot pro podlahy povlakové, výšky do 12 m </t>
  </si>
  <si>
    <t>777</t>
  </si>
  <si>
    <t>Podlahy ze syntetických hmot</t>
  </si>
  <si>
    <t>777510003P</t>
  </si>
  <si>
    <t>Podlaha stěrka epoxidová (vč. penetrace a posypu křemičitým pískem)</t>
  </si>
  <si>
    <t>777-01</t>
  </si>
  <si>
    <t xml:space="preserve">Samonivelač. stěrka vč.penetrace, d+m </t>
  </si>
  <si>
    <t>998777202R00</t>
  </si>
  <si>
    <t xml:space="preserve">Přesun hmot pro podlahy syntetické, výšky do 12 m </t>
  </si>
  <si>
    <t>781</t>
  </si>
  <si>
    <t>Obklady keramické</t>
  </si>
  <si>
    <t>781415016RT1</t>
  </si>
  <si>
    <t>Montáž obkladů stěn, porovin.,tmel, nad 20x25 cm weber.for profiflex (lep),weber.color perfect (sp)</t>
  </si>
  <si>
    <t>781419711R00</t>
  </si>
  <si>
    <t xml:space="preserve">Příplatek k obkladu stěn za plochu do 10 m2 jedntl </t>
  </si>
  <si>
    <t>781-01</t>
  </si>
  <si>
    <t xml:space="preserve">Keramický obklad - dle výběru (dodávka) </t>
  </si>
  <si>
    <t>998781202R00</t>
  </si>
  <si>
    <t xml:space="preserve">Přesun hmot pro obklady keramické, výšky do 12 m </t>
  </si>
  <si>
    <t>783</t>
  </si>
  <si>
    <t>Nátěry</t>
  </si>
  <si>
    <t>713511361R00</t>
  </si>
  <si>
    <t>Nátěr protipožární nosníků REI 30 ZH/19</t>
  </si>
  <si>
    <t>783225600R00</t>
  </si>
  <si>
    <t xml:space="preserve">Nátěr syntetický kovových konstrukcí 2x email </t>
  </si>
  <si>
    <t>783226100R00</t>
  </si>
  <si>
    <t xml:space="preserve">Nátěr syntetický kovových konstrukcí základní </t>
  </si>
  <si>
    <t>784</t>
  </si>
  <si>
    <t>Malby</t>
  </si>
  <si>
    <t>784191101R00</t>
  </si>
  <si>
    <t xml:space="preserve">Penetrace podkladu univerzální  1x </t>
  </si>
  <si>
    <t>784195222R00</t>
  </si>
  <si>
    <t xml:space="preserve">Malba tekutá vnitřní otěruvzdorná, barva, 2 x </t>
  </si>
  <si>
    <t>784195322R00</t>
  </si>
  <si>
    <t xml:space="preserve">Malba tekutá vnitřní omyvytelná, barva, 2 x </t>
  </si>
  <si>
    <t>799</t>
  </si>
  <si>
    <t>Ostatní</t>
  </si>
  <si>
    <t>799-01</t>
  </si>
  <si>
    <t>O/13  Whirpool pro 6 osob, r.2300x2300x970mm d+m</t>
  </si>
  <si>
    <t>799-02</t>
  </si>
  <si>
    <t>O/14  Ochlazovací bazén r.3500x1500x1200mm vč.příslušenství (viz výpis prvků), d+m</t>
  </si>
  <si>
    <t>799-03</t>
  </si>
  <si>
    <t>O/15 Finská sauna zabudovaná pro cca 12 osob r.3425x2000x2880mm, vč.příslušenství</t>
  </si>
  <si>
    <t>povrch severský smrk, dveře 600x1970mm, prosklené, d+m</t>
  </si>
  <si>
    <t>799-04</t>
  </si>
  <si>
    <t>O/06 Sestava sprchové zástěny pro 2 sprch.kouty celk.š.1800 (2x900)mm z HPL laminátu tl.12mm :</t>
  </si>
  <si>
    <t>1KS dělicí příčky, v.2010mm, závěs, kotvení, d+m</t>
  </si>
  <si>
    <t>799-05</t>
  </si>
  <si>
    <t>O/07 Sestava sprchové zástěny pro 2 sprch.kouty celk.d.1400mm vč.otvor š.600mm</t>
  </si>
  <si>
    <t>z HPL laminátu tl.12mm :1KS dělicí příčky, v.2010mm, závěs, kotvení, d+m</t>
  </si>
  <si>
    <t>D96</t>
  </si>
  <si>
    <t>Přesuny suti a vybouraných hmot</t>
  </si>
  <si>
    <t>979-01</t>
  </si>
  <si>
    <t xml:space="preserve">Poplatek za skládku stavební suti </t>
  </si>
  <si>
    <t>979-02</t>
  </si>
  <si>
    <t>Poplatek za skládku stavební suti živice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</si>
  <si>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</si>
  <si>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</si>
  <si>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</si>
  <si>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</si>
  <si>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</si>
  <si>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</si>
  <si>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</si>
  <si>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</si>
  <si>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</si>
  <si>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</si>
  <si>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</si>
  <si>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</si>
  <si>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</si>
  <si>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</si>
  <si>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</si>
  <si>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</si>
  <si>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</si>
  <si>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</si>
  <si>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VÝKAZ VÝMĚR</t>
  </si>
  <si>
    <t>Výkaz výměr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</si>
</sst>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3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0" fontId="3" fillId="2" borderId="10" xfId="1" applyFont="1" applyFill="1" applyBorder="1" applyAlignment="1">
      <alignment horizontal="center"/>
    </xf>
    <xf numFmtId="49" fontId="20" fillId="2" borderId="10" xfId="1" applyNumberFormat="1" applyFont="1" applyFill="1" applyBorder="1" applyAlignment="1">
      <alignment horizontal="left"/>
    </xf>
    <xf numFmtId="0" fontId="20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1" fillId="0" borderId="0" xfId="1" applyFont="1" applyAlignment="1"/>
    <xf numFmtId="0" fontId="1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A2" sqref="A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693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D.1.3.1</v>
      </c>
      <c r="D2" s="5" t="str">
        <f>Rekapitulace!G2</f>
        <v>Architektonicko - stavební řešení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 t="s">
        <v>76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Rekapitulace!A38</f>
        <v>Ztížené výrobní podmínky</v>
      </c>
      <c r="E15" s="61"/>
      <c r="F15" s="62"/>
      <c r="G15" s="59">
        <f>Rekapitulace!I38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Rekapitulace!A39</f>
        <v>Oborová přirážka</v>
      </c>
      <c r="E16" s="63"/>
      <c r="F16" s="64"/>
      <c r="G16" s="59">
        <f>Rekapitulace!I39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Rekapitulace!A40</f>
        <v>Přesun stavebních kapacit</v>
      </c>
      <c r="E17" s="63"/>
      <c r="F17" s="64"/>
      <c r="G17" s="59">
        <f>Rekapitulace!I40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Rekapitulace!A41</f>
        <v>Mimostaveništní doprava</v>
      </c>
      <c r="E18" s="63"/>
      <c r="F18" s="64"/>
      <c r="G18" s="59">
        <f>Rekapitulace!I41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Rekapitulace!A42</f>
        <v>Zařízení staveniště</v>
      </c>
      <c r="E19" s="63"/>
      <c r="F19" s="64"/>
      <c r="G19" s="59">
        <f>Rekapitulace!I42</f>
        <v>0</v>
      </c>
    </row>
    <row r="20" spans="1:7" ht="15.95" customHeight="1">
      <c r="A20" s="67"/>
      <c r="B20" s="58"/>
      <c r="C20" s="59"/>
      <c r="D20" s="9" t="str">
        <f>Rekapitulace!A43</f>
        <v>Provoz investora</v>
      </c>
      <c r="E20" s="63"/>
      <c r="F20" s="64"/>
      <c r="G20" s="59">
        <f>Rekapitulace!I43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Rekapitulace!A44</f>
        <v>Kompletační činnost (IČD)</v>
      </c>
      <c r="E21" s="63"/>
      <c r="F21" s="64"/>
      <c r="G21" s="59">
        <f>Rekapitulace!I44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7"/>
  <sheetViews>
    <sheetView workbookViewId="0">
      <selection activeCell="H46" sqref="H46:I4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08" t="s">
        <v>48</v>
      </c>
      <c r="B1" s="109"/>
      <c r="C1" s="110" t="str">
        <f>CONCATENATE(cislostavby," ",nazevstavby)</f>
        <v>K16620016 Rekonstrukce sportovní haly v Zubří-dotace</v>
      </c>
      <c r="D1" s="111"/>
      <c r="E1" s="112"/>
      <c r="F1" s="111"/>
      <c r="G1" s="113" t="s">
        <v>49</v>
      </c>
      <c r="H1" s="114" t="s">
        <v>80</v>
      </c>
      <c r="I1" s="115"/>
    </row>
    <row r="2" spans="1:9" ht="13.5" thickBot="1">
      <c r="A2" s="116" t="s">
        <v>50</v>
      </c>
      <c r="B2" s="117"/>
      <c r="C2" s="118" t="str">
        <f>CONCATENATE(cisloobjektu," ",nazevobjektu)</f>
        <v>D.1.3 Stavební úpravy zázemí, přístavba</v>
      </c>
      <c r="D2" s="119"/>
      <c r="E2" s="120"/>
      <c r="F2" s="119"/>
      <c r="G2" s="121" t="s">
        <v>81</v>
      </c>
      <c r="H2" s="122"/>
      <c r="I2" s="123"/>
    </row>
    <row r="3" spans="1:9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>
      <c r="A7" s="224" t="str">
        <f>Položky!B7</f>
        <v>1</v>
      </c>
      <c r="B7" s="133" t="str">
        <f>Položky!C7</f>
        <v>Zemní práce</v>
      </c>
      <c r="C7" s="69"/>
      <c r="D7" s="134"/>
      <c r="E7" s="225">
        <f>Položky!BA22</f>
        <v>0</v>
      </c>
      <c r="F7" s="226">
        <f>Položky!BB22</f>
        <v>0</v>
      </c>
      <c r="G7" s="226">
        <f>Položky!BC22</f>
        <v>0</v>
      </c>
      <c r="H7" s="226">
        <f>Položky!BD22</f>
        <v>0</v>
      </c>
      <c r="I7" s="227">
        <f>Položky!BE22</f>
        <v>0</v>
      </c>
    </row>
    <row r="8" spans="1:9" s="37" customFormat="1">
      <c r="A8" s="224" t="str">
        <f>Položky!B23</f>
        <v>2</v>
      </c>
      <c r="B8" s="133" t="str">
        <f>Položky!C23</f>
        <v>Základy a zvláštní zakládání</v>
      </c>
      <c r="C8" s="69"/>
      <c r="D8" s="134"/>
      <c r="E8" s="225">
        <f>Položky!BA31</f>
        <v>0</v>
      </c>
      <c r="F8" s="226">
        <f>Položky!BB31</f>
        <v>0</v>
      </c>
      <c r="G8" s="226">
        <f>Položky!BC31</f>
        <v>0</v>
      </c>
      <c r="H8" s="226">
        <f>Položky!BD31</f>
        <v>0</v>
      </c>
      <c r="I8" s="227">
        <f>Položky!BE31</f>
        <v>0</v>
      </c>
    </row>
    <row r="9" spans="1:9" s="37" customFormat="1">
      <c r="A9" s="224" t="str">
        <f>Položky!B32</f>
        <v>3</v>
      </c>
      <c r="B9" s="133" t="str">
        <f>Položky!C32</f>
        <v>Svislé a kompletní konstrukce</v>
      </c>
      <c r="C9" s="69"/>
      <c r="D9" s="134"/>
      <c r="E9" s="225">
        <f>Položky!BA73</f>
        <v>0</v>
      </c>
      <c r="F9" s="226">
        <f>Položky!BB73</f>
        <v>0</v>
      </c>
      <c r="G9" s="226">
        <f>Položky!BC73</f>
        <v>0</v>
      </c>
      <c r="H9" s="226">
        <f>Položky!BD73</f>
        <v>0</v>
      </c>
      <c r="I9" s="227">
        <f>Položky!BE73</f>
        <v>0</v>
      </c>
    </row>
    <row r="10" spans="1:9" s="37" customFormat="1">
      <c r="A10" s="224" t="str">
        <f>Položky!B74</f>
        <v>4</v>
      </c>
      <c r="B10" s="133" t="str">
        <f>Položky!C74</f>
        <v>Vodorovné konstrukce</v>
      </c>
      <c r="C10" s="69"/>
      <c r="D10" s="134"/>
      <c r="E10" s="225">
        <f>Položky!BA97</f>
        <v>0</v>
      </c>
      <c r="F10" s="226">
        <f>Položky!BB97</f>
        <v>0</v>
      </c>
      <c r="G10" s="226">
        <f>Položky!BC97</f>
        <v>0</v>
      </c>
      <c r="H10" s="226">
        <f>Položky!BD97</f>
        <v>0</v>
      </c>
      <c r="I10" s="227">
        <f>Položky!BE97</f>
        <v>0</v>
      </c>
    </row>
    <row r="11" spans="1:9" s="37" customFormat="1">
      <c r="A11" s="224" t="str">
        <f>Položky!B98</f>
        <v>61</v>
      </c>
      <c r="B11" s="133" t="str">
        <f>Položky!C98</f>
        <v>Upravy povrchů vnitřní</v>
      </c>
      <c r="C11" s="69"/>
      <c r="D11" s="134"/>
      <c r="E11" s="225">
        <f>Položky!BA108</f>
        <v>0</v>
      </c>
      <c r="F11" s="226">
        <f>Položky!BB108</f>
        <v>0</v>
      </c>
      <c r="G11" s="226">
        <f>Položky!BC108</f>
        <v>0</v>
      </c>
      <c r="H11" s="226">
        <f>Položky!BD108</f>
        <v>0</v>
      </c>
      <c r="I11" s="227">
        <f>Položky!BE108</f>
        <v>0</v>
      </c>
    </row>
    <row r="12" spans="1:9" s="37" customFormat="1">
      <c r="A12" s="224" t="str">
        <f>Položky!B109</f>
        <v>62</v>
      </c>
      <c r="B12" s="133" t="str">
        <f>Položky!C109</f>
        <v>Úpravy povrchů vnější</v>
      </c>
      <c r="C12" s="69"/>
      <c r="D12" s="134"/>
      <c r="E12" s="225">
        <f>Položky!BA112</f>
        <v>0</v>
      </c>
      <c r="F12" s="226">
        <f>Položky!BB112</f>
        <v>0</v>
      </c>
      <c r="G12" s="226">
        <f>Položky!BC112</f>
        <v>0</v>
      </c>
      <c r="H12" s="226">
        <f>Položky!BD112</f>
        <v>0</v>
      </c>
      <c r="I12" s="227">
        <f>Položky!BE112</f>
        <v>0</v>
      </c>
    </row>
    <row r="13" spans="1:9" s="37" customFormat="1">
      <c r="A13" s="224" t="str">
        <f>Položky!B113</f>
        <v>63</v>
      </c>
      <c r="B13" s="133" t="str">
        <f>Položky!C113</f>
        <v>Podlahy a podlahové konstrukce</v>
      </c>
      <c r="C13" s="69"/>
      <c r="D13" s="134"/>
      <c r="E13" s="225">
        <f>Položky!BA123</f>
        <v>0</v>
      </c>
      <c r="F13" s="226">
        <f>Položky!BB123</f>
        <v>0</v>
      </c>
      <c r="G13" s="226">
        <f>Položky!BC123</f>
        <v>0</v>
      </c>
      <c r="H13" s="226">
        <f>Položky!BD123</f>
        <v>0</v>
      </c>
      <c r="I13" s="227">
        <f>Položky!BE123</f>
        <v>0</v>
      </c>
    </row>
    <row r="14" spans="1:9" s="37" customFormat="1">
      <c r="A14" s="224" t="str">
        <f>Položky!B124</f>
        <v>64</v>
      </c>
      <c r="B14" s="133" t="str">
        <f>Položky!C124</f>
        <v>Výplně otvorů</v>
      </c>
      <c r="C14" s="69"/>
      <c r="D14" s="134"/>
      <c r="E14" s="225">
        <f>Položky!BA134</f>
        <v>0</v>
      </c>
      <c r="F14" s="226">
        <f>Položky!BB134</f>
        <v>0</v>
      </c>
      <c r="G14" s="226">
        <f>Položky!BC134</f>
        <v>0</v>
      </c>
      <c r="H14" s="226">
        <f>Položky!BD134</f>
        <v>0</v>
      </c>
      <c r="I14" s="227">
        <f>Položky!BE134</f>
        <v>0</v>
      </c>
    </row>
    <row r="15" spans="1:9" s="37" customFormat="1">
      <c r="A15" s="224" t="str">
        <f>Položky!B135</f>
        <v>94</v>
      </c>
      <c r="B15" s="133" t="str">
        <f>Položky!C135</f>
        <v>Lešení a stavební výtahy</v>
      </c>
      <c r="C15" s="69"/>
      <c r="D15" s="134"/>
      <c r="E15" s="225">
        <f>Položky!BA143</f>
        <v>0</v>
      </c>
      <c r="F15" s="226">
        <f>Položky!BB143</f>
        <v>0</v>
      </c>
      <c r="G15" s="226">
        <f>Položky!BC143</f>
        <v>0</v>
      </c>
      <c r="H15" s="226">
        <f>Položky!BD143</f>
        <v>0</v>
      </c>
      <c r="I15" s="227">
        <f>Položky!BE143</f>
        <v>0</v>
      </c>
    </row>
    <row r="16" spans="1:9" s="37" customFormat="1">
      <c r="A16" s="224" t="str">
        <f>Položky!B144</f>
        <v>95</v>
      </c>
      <c r="B16" s="133" t="str">
        <f>Položky!C144</f>
        <v>Dokončovací konstrukce na pozemních stavbách</v>
      </c>
      <c r="C16" s="69"/>
      <c r="D16" s="134"/>
      <c r="E16" s="225">
        <f>Položky!BA147</f>
        <v>0</v>
      </c>
      <c r="F16" s="226">
        <f>Položky!BB147</f>
        <v>0</v>
      </c>
      <c r="G16" s="226">
        <f>Položky!BC147</f>
        <v>0</v>
      </c>
      <c r="H16" s="226">
        <f>Položky!BD147</f>
        <v>0</v>
      </c>
      <c r="I16" s="227">
        <f>Položky!BE147</f>
        <v>0</v>
      </c>
    </row>
    <row r="17" spans="1:9" s="37" customFormat="1">
      <c r="A17" s="224" t="str">
        <f>Položky!B148</f>
        <v>96</v>
      </c>
      <c r="B17" s="133" t="str">
        <f>Položky!C148</f>
        <v>Bourání konstrukcí</v>
      </c>
      <c r="C17" s="69"/>
      <c r="D17" s="134"/>
      <c r="E17" s="225">
        <f>Položky!BA192</f>
        <v>0</v>
      </c>
      <c r="F17" s="226">
        <f>Položky!BB192</f>
        <v>0</v>
      </c>
      <c r="G17" s="226">
        <f>Položky!BC192</f>
        <v>0</v>
      </c>
      <c r="H17" s="226">
        <f>Položky!BD192</f>
        <v>0</v>
      </c>
      <c r="I17" s="227">
        <f>Položky!BE192</f>
        <v>0</v>
      </c>
    </row>
    <row r="18" spans="1:9" s="37" customFormat="1">
      <c r="A18" s="224" t="str">
        <f>Položky!B193</f>
        <v>97</v>
      </c>
      <c r="B18" s="133" t="str">
        <f>Položky!C193</f>
        <v>Prorážení otvorů</v>
      </c>
      <c r="C18" s="69"/>
      <c r="D18" s="134"/>
      <c r="E18" s="225">
        <f>Položky!BA213</f>
        <v>0</v>
      </c>
      <c r="F18" s="226">
        <f>Položky!BB213</f>
        <v>0</v>
      </c>
      <c r="G18" s="226">
        <f>Položky!BC213</f>
        <v>0</v>
      </c>
      <c r="H18" s="226">
        <f>Položky!BD213</f>
        <v>0</v>
      </c>
      <c r="I18" s="227">
        <f>Položky!BE213</f>
        <v>0</v>
      </c>
    </row>
    <row r="19" spans="1:9" s="37" customFormat="1">
      <c r="A19" s="224" t="str">
        <f>Položky!B214</f>
        <v>99</v>
      </c>
      <c r="B19" s="133" t="str">
        <f>Položky!C214</f>
        <v>Staveništní přesun hmot</v>
      </c>
      <c r="C19" s="69"/>
      <c r="D19" s="134"/>
      <c r="E19" s="225">
        <f>Položky!BA216</f>
        <v>0</v>
      </c>
      <c r="F19" s="226">
        <f>Položky!BB216</f>
        <v>0</v>
      </c>
      <c r="G19" s="226">
        <f>Položky!BC216</f>
        <v>0</v>
      </c>
      <c r="H19" s="226">
        <f>Položky!BD216</f>
        <v>0</v>
      </c>
      <c r="I19" s="227">
        <f>Položky!BE216</f>
        <v>0</v>
      </c>
    </row>
    <row r="20" spans="1:9" s="37" customFormat="1">
      <c r="A20" s="224" t="str">
        <f>Položky!B217</f>
        <v>711</v>
      </c>
      <c r="B20" s="133" t="str">
        <f>Položky!C217</f>
        <v>Izolace proti vodě</v>
      </c>
      <c r="C20" s="69"/>
      <c r="D20" s="134"/>
      <c r="E20" s="225">
        <f>Položky!BA226</f>
        <v>0</v>
      </c>
      <c r="F20" s="226">
        <f>Položky!BB226</f>
        <v>0</v>
      </c>
      <c r="G20" s="226">
        <f>Položky!BC226</f>
        <v>0</v>
      </c>
      <c r="H20" s="226">
        <f>Položky!BD226</f>
        <v>0</v>
      </c>
      <c r="I20" s="227">
        <f>Položky!BE226</f>
        <v>0</v>
      </c>
    </row>
    <row r="21" spans="1:9" s="37" customFormat="1">
      <c r="A21" s="224" t="str">
        <f>Položky!B227</f>
        <v>713</v>
      </c>
      <c r="B21" s="133" t="str">
        <f>Položky!C227</f>
        <v>Izolace tepelné</v>
      </c>
      <c r="C21" s="69"/>
      <c r="D21" s="134"/>
      <c r="E21" s="225">
        <f>Položky!BA236</f>
        <v>0</v>
      </c>
      <c r="F21" s="226">
        <f>Položky!BB236</f>
        <v>0</v>
      </c>
      <c r="G21" s="226">
        <f>Položky!BC236</f>
        <v>0</v>
      </c>
      <c r="H21" s="226">
        <f>Položky!BD236</f>
        <v>0</v>
      </c>
      <c r="I21" s="227">
        <f>Položky!BE236</f>
        <v>0</v>
      </c>
    </row>
    <row r="22" spans="1:9" s="37" customFormat="1">
      <c r="A22" s="224" t="str">
        <f>Položky!B237</f>
        <v>766</v>
      </c>
      <c r="B22" s="133" t="str">
        <f>Položky!C237</f>
        <v>Konstrukce truhlářské</v>
      </c>
      <c r="C22" s="69"/>
      <c r="D22" s="134"/>
      <c r="E22" s="225">
        <f>Položky!BA246</f>
        <v>0</v>
      </c>
      <c r="F22" s="226">
        <f>Položky!BB246</f>
        <v>0</v>
      </c>
      <c r="G22" s="226">
        <f>Položky!BC246</f>
        <v>0</v>
      </c>
      <c r="H22" s="226">
        <f>Položky!BD246</f>
        <v>0</v>
      </c>
      <c r="I22" s="227">
        <f>Položky!BE246</f>
        <v>0</v>
      </c>
    </row>
    <row r="23" spans="1:9" s="37" customFormat="1">
      <c r="A23" s="224" t="str">
        <f>Položky!B247</f>
        <v>767</v>
      </c>
      <c r="B23" s="133" t="str">
        <f>Položky!C247</f>
        <v>Konstrukce zámečnické</v>
      </c>
      <c r="C23" s="69"/>
      <c r="D23" s="134"/>
      <c r="E23" s="225">
        <f>Položky!BA272</f>
        <v>0</v>
      </c>
      <c r="F23" s="226">
        <f>Položky!BB272</f>
        <v>0</v>
      </c>
      <c r="G23" s="226">
        <f>Položky!BC272</f>
        <v>0</v>
      </c>
      <c r="H23" s="226">
        <f>Položky!BD272</f>
        <v>0</v>
      </c>
      <c r="I23" s="227">
        <f>Položky!BE272</f>
        <v>0</v>
      </c>
    </row>
    <row r="24" spans="1:9" s="37" customFormat="1">
      <c r="A24" s="224" t="str">
        <f>Položky!B273</f>
        <v>771</v>
      </c>
      <c r="B24" s="133" t="str">
        <f>Položky!C273</f>
        <v>Podlahy z dlaždic a obklady</v>
      </c>
      <c r="C24" s="69"/>
      <c r="D24" s="134"/>
      <c r="E24" s="225">
        <f>Položky!BA284</f>
        <v>0</v>
      </c>
      <c r="F24" s="226">
        <f>Položky!BB284</f>
        <v>0</v>
      </c>
      <c r="G24" s="226">
        <f>Položky!BC284</f>
        <v>0</v>
      </c>
      <c r="H24" s="226">
        <f>Položky!BD284</f>
        <v>0</v>
      </c>
      <c r="I24" s="227">
        <f>Položky!BE284</f>
        <v>0</v>
      </c>
    </row>
    <row r="25" spans="1:9" s="37" customFormat="1">
      <c r="A25" s="224" t="str">
        <f>Položky!B285</f>
        <v>774</v>
      </c>
      <c r="B25" s="133" t="str">
        <f>Položky!C285</f>
        <v>Požární uzávěry</v>
      </c>
      <c r="C25" s="69"/>
      <c r="D25" s="134"/>
      <c r="E25" s="225">
        <f>Položky!BA296</f>
        <v>0</v>
      </c>
      <c r="F25" s="226">
        <f>Položky!BB296</f>
        <v>0</v>
      </c>
      <c r="G25" s="226">
        <f>Položky!BC296</f>
        <v>0</v>
      </c>
      <c r="H25" s="226">
        <f>Položky!BD296</f>
        <v>0</v>
      </c>
      <c r="I25" s="227">
        <f>Položky!BE296</f>
        <v>0</v>
      </c>
    </row>
    <row r="26" spans="1:9" s="37" customFormat="1">
      <c r="A26" s="224" t="str">
        <f>Položky!B297</f>
        <v>776</v>
      </c>
      <c r="B26" s="133" t="str">
        <f>Položky!C297</f>
        <v>Podlahy povlakové</v>
      </c>
      <c r="C26" s="69"/>
      <c r="D26" s="134"/>
      <c r="E26" s="225">
        <f>Položky!BA303</f>
        <v>0</v>
      </c>
      <c r="F26" s="226">
        <f>Položky!BB303</f>
        <v>0</v>
      </c>
      <c r="G26" s="226">
        <f>Položky!BC303</f>
        <v>0</v>
      </c>
      <c r="H26" s="226">
        <f>Položky!BD303</f>
        <v>0</v>
      </c>
      <c r="I26" s="227">
        <f>Položky!BE303</f>
        <v>0</v>
      </c>
    </row>
    <row r="27" spans="1:9" s="37" customFormat="1">
      <c r="A27" s="224" t="str">
        <f>Položky!B304</f>
        <v>777</v>
      </c>
      <c r="B27" s="133" t="str">
        <f>Položky!C304</f>
        <v>Podlahy ze syntetických hmot</v>
      </c>
      <c r="C27" s="69"/>
      <c r="D27" s="134"/>
      <c r="E27" s="225">
        <f>Položky!BA308</f>
        <v>0</v>
      </c>
      <c r="F27" s="226">
        <f>Položky!BB308</f>
        <v>0</v>
      </c>
      <c r="G27" s="226">
        <f>Položky!BC308</f>
        <v>0</v>
      </c>
      <c r="H27" s="226">
        <f>Položky!BD308</f>
        <v>0</v>
      </c>
      <c r="I27" s="227">
        <f>Položky!BE308</f>
        <v>0</v>
      </c>
    </row>
    <row r="28" spans="1:9" s="37" customFormat="1">
      <c r="A28" s="224" t="str">
        <f>Položky!B309</f>
        <v>781</v>
      </c>
      <c r="B28" s="133" t="str">
        <f>Položky!C309</f>
        <v>Obklady keramické</v>
      </c>
      <c r="C28" s="69"/>
      <c r="D28" s="134"/>
      <c r="E28" s="225">
        <f>Položky!BA314</f>
        <v>0</v>
      </c>
      <c r="F28" s="226">
        <f>Položky!BB314</f>
        <v>0</v>
      </c>
      <c r="G28" s="226">
        <f>Položky!BC314</f>
        <v>0</v>
      </c>
      <c r="H28" s="226">
        <f>Položky!BD314</f>
        <v>0</v>
      </c>
      <c r="I28" s="227">
        <f>Položky!BE314</f>
        <v>0</v>
      </c>
    </row>
    <row r="29" spans="1:9" s="37" customFormat="1">
      <c r="A29" s="224" t="str">
        <f>Položky!B315</f>
        <v>783</v>
      </c>
      <c r="B29" s="133" t="str">
        <f>Položky!C315</f>
        <v>Nátěry</v>
      </c>
      <c r="C29" s="69"/>
      <c r="D29" s="134"/>
      <c r="E29" s="225">
        <f>Položky!BA319</f>
        <v>0</v>
      </c>
      <c r="F29" s="226">
        <f>Položky!BB319</f>
        <v>0</v>
      </c>
      <c r="G29" s="226">
        <f>Položky!BC319</f>
        <v>0</v>
      </c>
      <c r="H29" s="226">
        <f>Položky!BD319</f>
        <v>0</v>
      </c>
      <c r="I29" s="227">
        <f>Položky!BE319</f>
        <v>0</v>
      </c>
    </row>
    <row r="30" spans="1:9" s="37" customFormat="1">
      <c r="A30" s="224" t="str">
        <f>Položky!B320</f>
        <v>784</v>
      </c>
      <c r="B30" s="133" t="str">
        <f>Položky!C320</f>
        <v>Malby</v>
      </c>
      <c r="C30" s="69"/>
      <c r="D30" s="134"/>
      <c r="E30" s="225">
        <f>Položky!BA324</f>
        <v>0</v>
      </c>
      <c r="F30" s="226">
        <f>Položky!BB324</f>
        <v>0</v>
      </c>
      <c r="G30" s="226">
        <f>Položky!BC324</f>
        <v>0</v>
      </c>
      <c r="H30" s="226">
        <f>Položky!BD324</f>
        <v>0</v>
      </c>
      <c r="I30" s="227">
        <f>Položky!BE324</f>
        <v>0</v>
      </c>
    </row>
    <row r="31" spans="1:9" s="37" customFormat="1">
      <c r="A31" s="224" t="str">
        <f>Položky!B325</f>
        <v>799</v>
      </c>
      <c r="B31" s="133" t="str">
        <f>Položky!C325</f>
        <v>Ostatní</v>
      </c>
      <c r="C31" s="69"/>
      <c r="D31" s="134"/>
      <c r="E31" s="225">
        <f>Položky!BA335</f>
        <v>0</v>
      </c>
      <c r="F31" s="226">
        <f>Položky!BB335</f>
        <v>0</v>
      </c>
      <c r="G31" s="226">
        <f>Položky!BC335</f>
        <v>0</v>
      </c>
      <c r="H31" s="226">
        <f>Položky!BD335</f>
        <v>0</v>
      </c>
      <c r="I31" s="227">
        <f>Položky!BE335</f>
        <v>0</v>
      </c>
    </row>
    <row r="32" spans="1:9" s="37" customFormat="1" ht="13.5" thickBot="1">
      <c r="A32" s="224" t="str">
        <f>Položky!B336</f>
        <v>D96</v>
      </c>
      <c r="B32" s="133" t="str">
        <f>Položky!C336</f>
        <v>Přesuny suti a vybouraných hmot</v>
      </c>
      <c r="C32" s="69"/>
      <c r="D32" s="134"/>
      <c r="E32" s="225">
        <f>Položky!BA344</f>
        <v>0</v>
      </c>
      <c r="F32" s="226">
        <f>Položky!BB344</f>
        <v>0</v>
      </c>
      <c r="G32" s="226">
        <f>Položky!BC344</f>
        <v>0</v>
      </c>
      <c r="H32" s="226">
        <f>Položky!BD344</f>
        <v>0</v>
      </c>
      <c r="I32" s="227">
        <f>Položky!BE344</f>
        <v>0</v>
      </c>
    </row>
    <row r="33" spans="1:57" s="141" customFormat="1" ht="13.5" thickBot="1">
      <c r="A33" s="135"/>
      <c r="B33" s="136" t="s">
        <v>57</v>
      </c>
      <c r="C33" s="136"/>
      <c r="D33" s="137"/>
      <c r="E33" s="138">
        <f>SUM(E7:E32)</f>
        <v>0</v>
      </c>
      <c r="F33" s="139">
        <f>SUM(F7:F32)</f>
        <v>0</v>
      </c>
      <c r="G33" s="139">
        <f>SUM(G7:G32)</f>
        <v>0</v>
      </c>
      <c r="H33" s="139">
        <f>SUM(H7:H32)</f>
        <v>0</v>
      </c>
      <c r="I33" s="140">
        <f>SUM(I7:I32)</f>
        <v>0</v>
      </c>
    </row>
    <row r="34" spans="1:57">
      <c r="A34" s="69"/>
      <c r="B34" s="69"/>
      <c r="C34" s="69"/>
      <c r="D34" s="69"/>
      <c r="E34" s="69"/>
      <c r="F34" s="69"/>
      <c r="G34" s="69"/>
      <c r="H34" s="69"/>
      <c r="I34" s="69"/>
    </row>
    <row r="35" spans="1:57" ht="19.5" customHeight="1">
      <c r="A35" s="125" t="s">
        <v>58</v>
      </c>
      <c r="B35" s="125"/>
      <c r="C35" s="125"/>
      <c r="D35" s="125"/>
      <c r="E35" s="125"/>
      <c r="F35" s="125"/>
      <c r="G35" s="142"/>
      <c r="H35" s="125"/>
      <c r="I35" s="125"/>
      <c r="BA35" s="43"/>
      <c r="BB35" s="43"/>
      <c r="BC35" s="43"/>
      <c r="BD35" s="43"/>
      <c r="BE35" s="43"/>
    </row>
    <row r="36" spans="1:57" ht="13.5" thickBot="1">
      <c r="A36" s="82"/>
      <c r="B36" s="82"/>
      <c r="C36" s="82"/>
      <c r="D36" s="82"/>
      <c r="E36" s="82"/>
      <c r="F36" s="82"/>
      <c r="G36" s="82"/>
      <c r="H36" s="82"/>
      <c r="I36" s="82"/>
    </row>
    <row r="37" spans="1:57">
      <c r="A37" s="76" t="s">
        <v>59</v>
      </c>
      <c r="B37" s="77"/>
      <c r="C37" s="77"/>
      <c r="D37" s="143"/>
      <c r="E37" s="144" t="s">
        <v>60</v>
      </c>
      <c r="F37" s="145" t="s">
        <v>61</v>
      </c>
      <c r="G37" s="146" t="s">
        <v>62</v>
      </c>
      <c r="H37" s="147"/>
      <c r="I37" s="148" t="s">
        <v>60</v>
      </c>
    </row>
    <row r="38" spans="1:57">
      <c r="A38" s="67" t="s">
        <v>685</v>
      </c>
      <c r="B38" s="58"/>
      <c r="C38" s="58"/>
      <c r="D38" s="149"/>
      <c r="E38" s="150"/>
      <c r="F38" s="151"/>
      <c r="G38" s="152">
        <f>CHOOSE(BA38+1,HSV+PSV,HSV+PSV+Mont,HSV+PSV+Dodavka+Mont,HSV,PSV,Mont,Dodavka,Mont+Dodavka,0)</f>
        <v>0</v>
      </c>
      <c r="H38" s="153"/>
      <c r="I38" s="154">
        <f>E38+F38*G38/100</f>
        <v>0</v>
      </c>
      <c r="BA38">
        <v>0</v>
      </c>
    </row>
    <row r="39" spans="1:57">
      <c r="A39" s="67" t="s">
        <v>686</v>
      </c>
      <c r="B39" s="58"/>
      <c r="C39" s="58"/>
      <c r="D39" s="149"/>
      <c r="E39" s="150"/>
      <c r="F39" s="151"/>
      <c r="G39" s="152">
        <f>CHOOSE(BA39+1,HSV+PSV,HSV+PSV+Mont,HSV+PSV+Dodavka+Mont,HSV,PSV,Mont,Dodavka,Mont+Dodavka,0)</f>
        <v>0</v>
      </c>
      <c r="H39" s="153"/>
      <c r="I39" s="154">
        <f>E39+F39*G39/100</f>
        <v>0</v>
      </c>
      <c r="BA39">
        <v>0</v>
      </c>
    </row>
    <row r="40" spans="1:57">
      <c r="A40" s="67" t="s">
        <v>687</v>
      </c>
      <c r="B40" s="58"/>
      <c r="C40" s="58"/>
      <c r="D40" s="149"/>
      <c r="E40" s="150"/>
      <c r="F40" s="151"/>
      <c r="G40" s="152">
        <f>CHOOSE(BA40+1,HSV+PSV,HSV+PSV+Mont,HSV+PSV+Dodavka+Mont,HSV,PSV,Mont,Dodavka,Mont+Dodavka,0)</f>
        <v>0</v>
      </c>
      <c r="H40" s="153"/>
      <c r="I40" s="154">
        <f>E40+F40*G40/100</f>
        <v>0</v>
      </c>
      <c r="BA40">
        <v>0</v>
      </c>
    </row>
    <row r="41" spans="1:57">
      <c r="A41" s="67" t="s">
        <v>688</v>
      </c>
      <c r="B41" s="58"/>
      <c r="C41" s="58"/>
      <c r="D41" s="149"/>
      <c r="E41" s="150"/>
      <c r="F41" s="151"/>
      <c r="G41" s="152">
        <f>CHOOSE(BA41+1,HSV+PSV,HSV+PSV+Mont,HSV+PSV+Dodavka+Mont,HSV,PSV,Mont,Dodavka,Mont+Dodavka,0)</f>
        <v>0</v>
      </c>
      <c r="H41" s="153"/>
      <c r="I41" s="154">
        <f>E41+F41*G41/100</f>
        <v>0</v>
      </c>
      <c r="BA41">
        <v>0</v>
      </c>
    </row>
    <row r="42" spans="1:57">
      <c r="A42" s="67" t="s">
        <v>689</v>
      </c>
      <c r="B42" s="58"/>
      <c r="C42" s="58"/>
      <c r="D42" s="149"/>
      <c r="E42" s="150"/>
      <c r="F42" s="151"/>
      <c r="G42" s="152">
        <f>CHOOSE(BA42+1,HSV+PSV,HSV+PSV+Mont,HSV+PSV+Dodavka+Mont,HSV,PSV,Mont,Dodavka,Mont+Dodavka,0)</f>
        <v>0</v>
      </c>
      <c r="H42" s="153"/>
      <c r="I42" s="154">
        <f>E42+F42*G42/100</f>
        <v>0</v>
      </c>
      <c r="BA42">
        <v>1</v>
      </c>
    </row>
    <row r="43" spans="1:57">
      <c r="A43" s="67" t="s">
        <v>690</v>
      </c>
      <c r="B43" s="58"/>
      <c r="C43" s="58"/>
      <c r="D43" s="149"/>
      <c r="E43" s="150"/>
      <c r="F43" s="151"/>
      <c r="G43" s="152">
        <f>CHOOSE(BA43+1,HSV+PSV,HSV+PSV+Mont,HSV+PSV+Dodavka+Mont,HSV,PSV,Mont,Dodavka,Mont+Dodavka,0)</f>
        <v>0</v>
      </c>
      <c r="H43" s="153"/>
      <c r="I43" s="154">
        <f>E43+F43*G43/100</f>
        <v>0</v>
      </c>
      <c r="BA43">
        <v>1</v>
      </c>
    </row>
    <row r="44" spans="1:57">
      <c r="A44" s="67" t="s">
        <v>691</v>
      </c>
      <c r="B44" s="58"/>
      <c r="C44" s="58"/>
      <c r="D44" s="149"/>
      <c r="E44" s="150"/>
      <c r="F44" s="151"/>
      <c r="G44" s="152">
        <f>CHOOSE(BA44+1,HSV+PSV,HSV+PSV+Mont,HSV+PSV+Dodavka+Mont,HSV,PSV,Mont,Dodavka,Mont+Dodavka,0)</f>
        <v>0</v>
      </c>
      <c r="H44" s="153"/>
      <c r="I44" s="154">
        <f>E44+F44*G44/100</f>
        <v>0</v>
      </c>
      <c r="BA44">
        <v>2</v>
      </c>
    </row>
    <row r="45" spans="1:57">
      <c r="A45" s="67" t="s">
        <v>692</v>
      </c>
      <c r="B45" s="58"/>
      <c r="C45" s="58"/>
      <c r="D45" s="149"/>
      <c r="E45" s="150"/>
      <c r="F45" s="151"/>
      <c r="G45" s="152">
        <f>CHOOSE(BA45+1,HSV+PSV,HSV+PSV+Mont,HSV+PSV+Dodavka+Mont,HSV,PSV,Mont,Dodavka,Mont+Dodavka,0)</f>
        <v>0</v>
      </c>
      <c r="H45" s="153"/>
      <c r="I45" s="154">
        <f>E45+F45*G45/100</f>
        <v>0</v>
      </c>
      <c r="BA45">
        <v>2</v>
      </c>
    </row>
    <row r="46" spans="1:57" ht="13.5" thickBot="1">
      <c r="A46" s="155"/>
      <c r="B46" s="156" t="s">
        <v>63</v>
      </c>
      <c r="C46" s="157"/>
      <c r="D46" s="158"/>
      <c r="E46" s="159"/>
      <c r="F46" s="160"/>
      <c r="G46" s="160"/>
      <c r="H46" s="161">
        <f>SUM(I38:I45)</f>
        <v>0</v>
      </c>
      <c r="I46" s="162"/>
    </row>
    <row r="48" spans="1:57">
      <c r="B48" s="141"/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  <row r="79" spans="6:9">
      <c r="F79" s="163"/>
      <c r="G79" s="164"/>
      <c r="H79" s="164"/>
      <c r="I79" s="165"/>
    </row>
    <row r="80" spans="6:9">
      <c r="F80" s="163"/>
      <c r="G80" s="164"/>
      <c r="H80" s="164"/>
      <c r="I80" s="165"/>
    </row>
    <row r="81" spans="6:9">
      <c r="F81" s="163"/>
      <c r="G81" s="164"/>
      <c r="H81" s="164"/>
      <c r="I81" s="165"/>
    </row>
    <row r="82" spans="6:9">
      <c r="F82" s="163"/>
      <c r="G82" s="164"/>
      <c r="H82" s="164"/>
      <c r="I82" s="165"/>
    </row>
    <row r="83" spans="6:9">
      <c r="F83" s="163"/>
      <c r="G83" s="164"/>
      <c r="H83" s="164"/>
      <c r="I83" s="165"/>
    </row>
    <row r="84" spans="6:9">
      <c r="F84" s="163"/>
      <c r="G84" s="164"/>
      <c r="H84" s="164"/>
      <c r="I84" s="165"/>
    </row>
    <row r="85" spans="6:9">
      <c r="F85" s="163"/>
      <c r="G85" s="164"/>
      <c r="H85" s="164"/>
      <c r="I85" s="165"/>
    </row>
    <row r="86" spans="6:9">
      <c r="F86" s="163"/>
      <c r="G86" s="164"/>
      <c r="H86" s="164"/>
      <c r="I86" s="165"/>
    </row>
    <row r="87" spans="6:9">
      <c r="F87" s="163"/>
      <c r="G87" s="164"/>
      <c r="H87" s="164"/>
      <c r="I87" s="165"/>
    </row>
    <row r="88" spans="6:9">
      <c r="F88" s="163"/>
      <c r="G88" s="164"/>
      <c r="H88" s="164"/>
      <c r="I88" s="165"/>
    </row>
    <row r="89" spans="6:9">
      <c r="F89" s="163"/>
      <c r="G89" s="164"/>
      <c r="H89" s="164"/>
      <c r="I89" s="165"/>
    </row>
    <row r="90" spans="6:9">
      <c r="F90" s="163"/>
      <c r="G90" s="164"/>
      <c r="H90" s="164"/>
      <c r="I90" s="165"/>
    </row>
    <row r="91" spans="6:9">
      <c r="F91" s="163"/>
      <c r="G91" s="164"/>
      <c r="H91" s="164"/>
      <c r="I91" s="165"/>
    </row>
    <row r="92" spans="6:9">
      <c r="F92" s="163"/>
      <c r="G92" s="164"/>
      <c r="H92" s="164"/>
      <c r="I92" s="165"/>
    </row>
    <row r="93" spans="6:9">
      <c r="F93" s="163"/>
      <c r="G93" s="164"/>
      <c r="H93" s="164"/>
      <c r="I93" s="165"/>
    </row>
    <row r="94" spans="6:9">
      <c r="F94" s="163"/>
      <c r="G94" s="164"/>
      <c r="H94" s="164"/>
      <c r="I94" s="165"/>
    </row>
    <row r="95" spans="6:9">
      <c r="F95" s="163"/>
      <c r="G95" s="164"/>
      <c r="H95" s="164"/>
      <c r="I95" s="165"/>
    </row>
    <row r="96" spans="6:9">
      <c r="F96" s="163"/>
      <c r="G96" s="164"/>
      <c r="H96" s="164"/>
      <c r="I96" s="165"/>
    </row>
    <row r="97" spans="6:9">
      <c r="F97" s="163"/>
      <c r="G97" s="164"/>
      <c r="H97" s="164"/>
      <c r="I97" s="165"/>
    </row>
  </sheetData>
  <mergeCells count="4">
    <mergeCell ref="A1:B1"/>
    <mergeCell ref="A2:B2"/>
    <mergeCell ref="G2:I2"/>
    <mergeCell ref="H46:I4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417"/>
  <sheetViews>
    <sheetView showGridLines="0" showZeros="0" zoomScaleNormal="100" workbookViewId="0">
      <selection activeCell="A2" sqref="A2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18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694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K16620016 Rekonstrukce sportovní haly v Zubří-dotace</v>
      </c>
      <c r="D3" s="172"/>
      <c r="E3" s="173" t="s">
        <v>64</v>
      </c>
      <c r="F3" s="174" t="str">
        <f>Rekapitulace!H1</f>
        <v>D.1.3.1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D.1.3 Stavební úpravy zázemí, přístavba</v>
      </c>
      <c r="D4" s="177"/>
      <c r="E4" s="178" t="str">
        <f>Rekapitulace!G2</f>
        <v>Architektonicko - stavební řešení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73</v>
      </c>
      <c r="C7" s="190" t="s">
        <v>74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82</v>
      </c>
      <c r="C8" s="198" t="s">
        <v>83</v>
      </c>
      <c r="D8" s="199" t="s">
        <v>84</v>
      </c>
      <c r="E8" s="200">
        <v>32.418399999999998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195">
        <v>1</v>
      </c>
      <c r="CB8" s="195">
        <v>1</v>
      </c>
      <c r="CZ8" s="167">
        <v>0</v>
      </c>
    </row>
    <row r="9" spans="1:104">
      <c r="A9" s="196">
        <v>2</v>
      </c>
      <c r="B9" s="197" t="s">
        <v>85</v>
      </c>
      <c r="C9" s="198" t="s">
        <v>86</v>
      </c>
      <c r="D9" s="199" t="s">
        <v>84</v>
      </c>
      <c r="E9" s="200">
        <v>16.209199999999999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1</v>
      </c>
      <c r="AC9" s="167">
        <v>1</v>
      </c>
      <c r="AZ9" s="167">
        <v>1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195">
        <v>1</v>
      </c>
      <c r="CB9" s="195">
        <v>1</v>
      </c>
      <c r="CZ9" s="167">
        <v>0</v>
      </c>
    </row>
    <row r="10" spans="1:104">
      <c r="A10" s="196">
        <v>3</v>
      </c>
      <c r="B10" s="197" t="s">
        <v>87</v>
      </c>
      <c r="C10" s="198" t="s">
        <v>88</v>
      </c>
      <c r="D10" s="199" t="s">
        <v>84</v>
      </c>
      <c r="E10" s="200">
        <v>19.254000000000001</v>
      </c>
      <c r="F10" s="200">
        <v>0</v>
      </c>
      <c r="G10" s="201">
        <f>E10*F10</f>
        <v>0</v>
      </c>
      <c r="O10" s="195">
        <v>2</v>
      </c>
      <c r="AA10" s="167">
        <v>1</v>
      </c>
      <c r="AB10" s="167">
        <v>1</v>
      </c>
      <c r="AC10" s="167">
        <v>1</v>
      </c>
      <c r="AZ10" s="167">
        <v>1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195">
        <v>1</v>
      </c>
      <c r="CB10" s="195">
        <v>1</v>
      </c>
      <c r="CZ10" s="167">
        <v>0</v>
      </c>
    </row>
    <row r="11" spans="1:104">
      <c r="A11" s="196">
        <v>4</v>
      </c>
      <c r="B11" s="197" t="s">
        <v>89</v>
      </c>
      <c r="C11" s="198" t="s">
        <v>90</v>
      </c>
      <c r="D11" s="199" t="s">
        <v>84</v>
      </c>
      <c r="E11" s="200">
        <v>9.6270000000000007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1</v>
      </c>
      <c r="AC11" s="167">
        <v>1</v>
      </c>
      <c r="AZ11" s="167">
        <v>1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195">
        <v>1</v>
      </c>
      <c r="CB11" s="195">
        <v>1</v>
      </c>
      <c r="CZ11" s="167">
        <v>0</v>
      </c>
    </row>
    <row r="12" spans="1:104">
      <c r="A12" s="196">
        <v>5</v>
      </c>
      <c r="B12" s="197" t="s">
        <v>91</v>
      </c>
      <c r="C12" s="198" t="s">
        <v>92</v>
      </c>
      <c r="D12" s="199" t="s">
        <v>84</v>
      </c>
      <c r="E12" s="200">
        <v>7.3276000000000003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195">
        <v>1</v>
      </c>
      <c r="CB12" s="195">
        <v>1</v>
      </c>
      <c r="CZ12" s="167">
        <v>0</v>
      </c>
    </row>
    <row r="13" spans="1:104">
      <c r="A13" s="196">
        <v>6</v>
      </c>
      <c r="B13" s="197" t="s">
        <v>93</v>
      </c>
      <c r="C13" s="198" t="s">
        <v>94</v>
      </c>
      <c r="D13" s="199" t="s">
        <v>84</v>
      </c>
      <c r="E13" s="200">
        <v>3.6638000000000002</v>
      </c>
      <c r="F13" s="200">
        <v>0</v>
      </c>
      <c r="G13" s="201">
        <f>E13*F13</f>
        <v>0</v>
      </c>
      <c r="O13" s="195">
        <v>2</v>
      </c>
      <c r="AA13" s="167">
        <v>1</v>
      </c>
      <c r="AB13" s="167">
        <v>1</v>
      </c>
      <c r="AC13" s="167">
        <v>1</v>
      </c>
      <c r="AZ13" s="167">
        <v>1</v>
      </c>
      <c r="BA13" s="167">
        <f>IF(AZ13=1,G13,0)</f>
        <v>0</v>
      </c>
      <c r="BB13" s="167">
        <f>IF(AZ13=2,G13,0)</f>
        <v>0</v>
      </c>
      <c r="BC13" s="167">
        <f>IF(AZ13=3,G13,0)</f>
        <v>0</v>
      </c>
      <c r="BD13" s="167">
        <f>IF(AZ13=4,G13,0)</f>
        <v>0</v>
      </c>
      <c r="BE13" s="167">
        <f>IF(AZ13=5,G13,0)</f>
        <v>0</v>
      </c>
      <c r="CA13" s="195">
        <v>1</v>
      </c>
      <c r="CB13" s="195">
        <v>1</v>
      </c>
      <c r="CZ13" s="167">
        <v>0</v>
      </c>
    </row>
    <row r="14" spans="1:104">
      <c r="A14" s="196">
        <v>7</v>
      </c>
      <c r="B14" s="197" t="s">
        <v>95</v>
      </c>
      <c r="C14" s="198" t="s">
        <v>96</v>
      </c>
      <c r="D14" s="199" t="s">
        <v>84</v>
      </c>
      <c r="E14" s="200">
        <v>4.8600000000000003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195">
        <v>1</v>
      </c>
      <c r="CB14" s="195">
        <v>1</v>
      </c>
      <c r="CZ14" s="167">
        <v>0</v>
      </c>
    </row>
    <row r="15" spans="1:104">
      <c r="A15" s="196">
        <v>8</v>
      </c>
      <c r="B15" s="197" t="s">
        <v>97</v>
      </c>
      <c r="C15" s="198" t="s">
        <v>98</v>
      </c>
      <c r="D15" s="199" t="s">
        <v>84</v>
      </c>
      <c r="E15" s="200">
        <v>51.86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1</v>
      </c>
      <c r="AC15" s="167">
        <v>1</v>
      </c>
      <c r="AZ15" s="167">
        <v>1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195">
        <v>1</v>
      </c>
      <c r="CB15" s="195">
        <v>1</v>
      </c>
      <c r="CZ15" s="167">
        <v>0</v>
      </c>
    </row>
    <row r="16" spans="1:104">
      <c r="A16" s="196">
        <v>9</v>
      </c>
      <c r="B16" s="197" t="s">
        <v>99</v>
      </c>
      <c r="C16" s="198" t="s">
        <v>100</v>
      </c>
      <c r="D16" s="199" t="s">
        <v>84</v>
      </c>
      <c r="E16" s="200">
        <v>51.86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195">
        <v>1</v>
      </c>
      <c r="CB16" s="195">
        <v>1</v>
      </c>
      <c r="CZ16" s="167">
        <v>0</v>
      </c>
    </row>
    <row r="17" spans="1:104">
      <c r="A17" s="196">
        <v>10</v>
      </c>
      <c r="B17" s="197" t="s">
        <v>101</v>
      </c>
      <c r="C17" s="198" t="s">
        <v>102</v>
      </c>
      <c r="D17" s="199" t="s">
        <v>84</v>
      </c>
      <c r="E17" s="200">
        <v>51.86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1</v>
      </c>
      <c r="AC17" s="167">
        <v>1</v>
      </c>
      <c r="AZ17" s="167">
        <v>1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195">
        <v>1</v>
      </c>
      <c r="CB17" s="195">
        <v>1</v>
      </c>
      <c r="CZ17" s="167">
        <v>0</v>
      </c>
    </row>
    <row r="18" spans="1:104">
      <c r="A18" s="196">
        <v>11</v>
      </c>
      <c r="B18" s="197" t="s">
        <v>103</v>
      </c>
      <c r="C18" s="198" t="s">
        <v>104</v>
      </c>
      <c r="D18" s="199" t="s">
        <v>84</v>
      </c>
      <c r="E18" s="200">
        <v>12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1</v>
      </c>
      <c r="AC18" s="167">
        <v>1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195">
        <v>1</v>
      </c>
      <c r="CB18" s="195">
        <v>1</v>
      </c>
      <c r="CZ18" s="167">
        <v>0</v>
      </c>
    </row>
    <row r="19" spans="1:104" ht="22.5">
      <c r="A19" s="196">
        <v>12</v>
      </c>
      <c r="B19" s="197" t="s">
        <v>105</v>
      </c>
      <c r="C19" s="198" t="s">
        <v>106</v>
      </c>
      <c r="D19" s="199" t="s">
        <v>84</v>
      </c>
      <c r="E19" s="200">
        <v>14.032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1</v>
      </c>
      <c r="AC19" s="167">
        <v>1</v>
      </c>
      <c r="AZ19" s="167">
        <v>1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195">
        <v>1</v>
      </c>
      <c r="CB19" s="195">
        <v>1</v>
      </c>
      <c r="CZ19" s="167">
        <v>1.7</v>
      </c>
    </row>
    <row r="20" spans="1:104">
      <c r="A20" s="196">
        <v>13</v>
      </c>
      <c r="B20" s="197" t="s">
        <v>107</v>
      </c>
      <c r="C20" s="198" t="s">
        <v>108</v>
      </c>
      <c r="D20" s="199" t="s">
        <v>84</v>
      </c>
      <c r="E20" s="200">
        <v>14.032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1</v>
      </c>
      <c r="AC20" s="167">
        <v>1</v>
      </c>
      <c r="AZ20" s="167">
        <v>1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195">
        <v>1</v>
      </c>
      <c r="CB20" s="195">
        <v>1</v>
      </c>
      <c r="CZ20" s="167">
        <v>0</v>
      </c>
    </row>
    <row r="21" spans="1:104">
      <c r="A21" s="196">
        <v>14</v>
      </c>
      <c r="B21" s="197" t="s">
        <v>109</v>
      </c>
      <c r="C21" s="198" t="s">
        <v>110</v>
      </c>
      <c r="D21" s="199" t="s">
        <v>84</v>
      </c>
      <c r="E21" s="200">
        <v>51.86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1</v>
      </c>
      <c r="AC21" s="167">
        <v>1</v>
      </c>
      <c r="AZ21" s="167">
        <v>1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195">
        <v>1</v>
      </c>
      <c r="CB21" s="195">
        <v>1</v>
      </c>
      <c r="CZ21" s="167">
        <v>0</v>
      </c>
    </row>
    <row r="22" spans="1:104">
      <c r="A22" s="208"/>
      <c r="B22" s="209" t="s">
        <v>75</v>
      </c>
      <c r="C22" s="210" t="str">
        <f>CONCATENATE(B7," ",C7)</f>
        <v>1 Zemní práce</v>
      </c>
      <c r="D22" s="211"/>
      <c r="E22" s="212"/>
      <c r="F22" s="213"/>
      <c r="G22" s="214">
        <f>SUM(G7:G21)</f>
        <v>0</v>
      </c>
      <c r="O22" s="195">
        <v>4</v>
      </c>
      <c r="BA22" s="215">
        <f>SUM(BA7:BA21)</f>
        <v>0</v>
      </c>
      <c r="BB22" s="215">
        <f>SUM(BB7:BB21)</f>
        <v>0</v>
      </c>
      <c r="BC22" s="215">
        <f>SUM(BC7:BC21)</f>
        <v>0</v>
      </c>
      <c r="BD22" s="215">
        <f>SUM(BD7:BD21)</f>
        <v>0</v>
      </c>
      <c r="BE22" s="215">
        <f>SUM(BE7:BE21)</f>
        <v>0</v>
      </c>
    </row>
    <row r="23" spans="1:104">
      <c r="A23" s="188" t="s">
        <v>72</v>
      </c>
      <c r="B23" s="189" t="s">
        <v>111</v>
      </c>
      <c r="C23" s="190" t="s">
        <v>112</v>
      </c>
      <c r="D23" s="191"/>
      <c r="E23" s="192"/>
      <c r="F23" s="192"/>
      <c r="G23" s="193"/>
      <c r="H23" s="194"/>
      <c r="I23" s="194"/>
      <c r="O23" s="195">
        <v>1</v>
      </c>
    </row>
    <row r="24" spans="1:104">
      <c r="A24" s="196">
        <v>15</v>
      </c>
      <c r="B24" s="197" t="s">
        <v>113</v>
      </c>
      <c r="C24" s="198" t="s">
        <v>114</v>
      </c>
      <c r="D24" s="199" t="s">
        <v>84</v>
      </c>
      <c r="E24" s="200">
        <v>8.3000000000000007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195">
        <v>1</v>
      </c>
      <c r="CB24" s="195">
        <v>1</v>
      </c>
      <c r="CZ24" s="167">
        <v>2.5249999999999999</v>
      </c>
    </row>
    <row r="25" spans="1:104">
      <c r="A25" s="196">
        <v>16</v>
      </c>
      <c r="B25" s="197" t="s">
        <v>115</v>
      </c>
      <c r="C25" s="198" t="s">
        <v>116</v>
      </c>
      <c r="D25" s="199" t="s">
        <v>117</v>
      </c>
      <c r="E25" s="200">
        <v>2.5888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1</v>
      </c>
      <c r="AC25" s="167">
        <v>1</v>
      </c>
      <c r="AZ25" s="167">
        <v>1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195">
        <v>1</v>
      </c>
      <c r="CB25" s="195">
        <v>1</v>
      </c>
      <c r="CZ25" s="167">
        <v>3.9199999999999999E-2</v>
      </c>
    </row>
    <row r="26" spans="1:104">
      <c r="A26" s="196">
        <v>17</v>
      </c>
      <c r="B26" s="197" t="s">
        <v>118</v>
      </c>
      <c r="C26" s="198" t="s">
        <v>119</v>
      </c>
      <c r="D26" s="199" t="s">
        <v>117</v>
      </c>
      <c r="E26" s="200">
        <v>2.5888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1</v>
      </c>
      <c r="AC26" s="167">
        <v>1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195">
        <v>1</v>
      </c>
      <c r="CB26" s="195">
        <v>1</v>
      </c>
      <c r="CZ26" s="167">
        <v>0</v>
      </c>
    </row>
    <row r="27" spans="1:104" ht="22.5">
      <c r="A27" s="196">
        <v>18</v>
      </c>
      <c r="B27" s="197" t="s">
        <v>120</v>
      </c>
      <c r="C27" s="198" t="s">
        <v>121</v>
      </c>
      <c r="D27" s="199" t="s">
        <v>122</v>
      </c>
      <c r="E27" s="200">
        <v>0.20549999999999999</v>
      </c>
      <c r="F27" s="200">
        <v>0</v>
      </c>
      <c r="G27" s="201">
        <f>E27*F27</f>
        <v>0</v>
      </c>
      <c r="O27" s="195">
        <v>2</v>
      </c>
      <c r="AA27" s="167">
        <v>1</v>
      </c>
      <c r="AB27" s="167">
        <v>0</v>
      </c>
      <c r="AC27" s="167">
        <v>0</v>
      </c>
      <c r="AZ27" s="167">
        <v>1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195">
        <v>1</v>
      </c>
      <c r="CB27" s="195">
        <v>0</v>
      </c>
      <c r="CZ27" s="167">
        <v>1.0554399999999999</v>
      </c>
    </row>
    <row r="28" spans="1:104">
      <c r="A28" s="196">
        <v>19</v>
      </c>
      <c r="B28" s="197" t="s">
        <v>123</v>
      </c>
      <c r="C28" s="198" t="s">
        <v>124</v>
      </c>
      <c r="D28" s="199" t="s">
        <v>84</v>
      </c>
      <c r="E28" s="200">
        <v>14.2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1</v>
      </c>
      <c r="AC28" s="167">
        <v>1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195">
        <v>1</v>
      </c>
      <c r="CB28" s="195">
        <v>1</v>
      </c>
      <c r="CZ28" s="167">
        <v>2.5249999999999999</v>
      </c>
    </row>
    <row r="29" spans="1:104">
      <c r="A29" s="196">
        <v>20</v>
      </c>
      <c r="B29" s="197" t="s">
        <v>125</v>
      </c>
      <c r="C29" s="198" t="s">
        <v>126</v>
      </c>
      <c r="D29" s="199" t="s">
        <v>117</v>
      </c>
      <c r="E29" s="200">
        <v>24.077500000000001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1</v>
      </c>
      <c r="AC29" s="167">
        <v>1</v>
      </c>
      <c r="AZ29" s="167">
        <v>1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195">
        <v>1</v>
      </c>
      <c r="CB29" s="195">
        <v>1</v>
      </c>
      <c r="CZ29" s="167">
        <v>3.916E-2</v>
      </c>
    </row>
    <row r="30" spans="1:104">
      <c r="A30" s="196">
        <v>21</v>
      </c>
      <c r="B30" s="197" t="s">
        <v>127</v>
      </c>
      <c r="C30" s="198" t="s">
        <v>128</v>
      </c>
      <c r="D30" s="199" t="s">
        <v>117</v>
      </c>
      <c r="E30" s="200">
        <v>24.077500000000001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1</v>
      </c>
      <c r="AC30" s="167">
        <v>1</v>
      </c>
      <c r="AZ30" s="167">
        <v>1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195">
        <v>1</v>
      </c>
      <c r="CB30" s="195">
        <v>1</v>
      </c>
      <c r="CZ30" s="167">
        <v>0</v>
      </c>
    </row>
    <row r="31" spans="1:104">
      <c r="A31" s="208"/>
      <c r="B31" s="209" t="s">
        <v>75</v>
      </c>
      <c r="C31" s="210" t="str">
        <f>CONCATENATE(B23," ",C23)</f>
        <v>2 Základy a zvláštní zakládání</v>
      </c>
      <c r="D31" s="211"/>
      <c r="E31" s="212"/>
      <c r="F31" s="213"/>
      <c r="G31" s="214">
        <f>SUM(G23:G30)</f>
        <v>0</v>
      </c>
      <c r="O31" s="195">
        <v>4</v>
      </c>
      <c r="BA31" s="215">
        <f>SUM(BA23:BA30)</f>
        <v>0</v>
      </c>
      <c r="BB31" s="215">
        <f>SUM(BB23:BB30)</f>
        <v>0</v>
      </c>
      <c r="BC31" s="215">
        <f>SUM(BC23:BC30)</f>
        <v>0</v>
      </c>
      <c r="BD31" s="215">
        <f>SUM(BD23:BD30)</f>
        <v>0</v>
      </c>
      <c r="BE31" s="215">
        <f>SUM(BE23:BE30)</f>
        <v>0</v>
      </c>
    </row>
    <row r="32" spans="1:104">
      <c r="A32" s="188" t="s">
        <v>72</v>
      </c>
      <c r="B32" s="189" t="s">
        <v>129</v>
      </c>
      <c r="C32" s="190" t="s">
        <v>130</v>
      </c>
      <c r="D32" s="191"/>
      <c r="E32" s="192"/>
      <c r="F32" s="192"/>
      <c r="G32" s="193"/>
      <c r="H32" s="194"/>
      <c r="I32" s="194"/>
      <c r="O32" s="195">
        <v>1</v>
      </c>
    </row>
    <row r="33" spans="1:104">
      <c r="A33" s="196">
        <v>22</v>
      </c>
      <c r="B33" s="197" t="s">
        <v>131</v>
      </c>
      <c r="C33" s="198" t="s">
        <v>132</v>
      </c>
      <c r="D33" s="199" t="s">
        <v>84</v>
      </c>
      <c r="E33" s="200">
        <v>1.8360000000000001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1</v>
      </c>
      <c r="AC33" s="167">
        <v>1</v>
      </c>
      <c r="AZ33" s="167">
        <v>1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195">
        <v>1</v>
      </c>
      <c r="CB33" s="195">
        <v>1</v>
      </c>
      <c r="CZ33" s="167">
        <v>0.54832999999999998</v>
      </c>
    </row>
    <row r="34" spans="1:104">
      <c r="A34" s="196">
        <v>23</v>
      </c>
      <c r="B34" s="197" t="s">
        <v>133</v>
      </c>
      <c r="C34" s="198" t="s">
        <v>134</v>
      </c>
      <c r="D34" s="199" t="s">
        <v>117</v>
      </c>
      <c r="E34" s="200">
        <v>87.581000000000003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0</v>
      </c>
      <c r="AC34" s="167">
        <v>0</v>
      </c>
      <c r="AZ34" s="167">
        <v>1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195">
        <v>1</v>
      </c>
      <c r="CB34" s="195">
        <v>0</v>
      </c>
      <c r="CZ34" s="167">
        <v>0.17696000000000001</v>
      </c>
    </row>
    <row r="35" spans="1:104">
      <c r="A35" s="196">
        <v>24</v>
      </c>
      <c r="B35" s="197" t="s">
        <v>135</v>
      </c>
      <c r="C35" s="198" t="s">
        <v>136</v>
      </c>
      <c r="D35" s="199" t="s">
        <v>117</v>
      </c>
      <c r="E35" s="200">
        <v>9.4499999999999993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1</v>
      </c>
      <c r="AC35" s="167">
        <v>1</v>
      </c>
      <c r="AZ35" s="167">
        <v>1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195">
        <v>1</v>
      </c>
      <c r="CB35" s="195">
        <v>1</v>
      </c>
      <c r="CZ35" s="167">
        <v>0.28566000000000003</v>
      </c>
    </row>
    <row r="36" spans="1:104">
      <c r="A36" s="196">
        <v>25</v>
      </c>
      <c r="B36" s="197" t="s">
        <v>137</v>
      </c>
      <c r="C36" s="198" t="s">
        <v>138</v>
      </c>
      <c r="D36" s="199" t="s">
        <v>117</v>
      </c>
      <c r="E36" s="200">
        <v>33.9193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1</v>
      </c>
      <c r="AC36" s="167">
        <v>1</v>
      </c>
      <c r="AZ36" s="167">
        <v>1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195">
        <v>1</v>
      </c>
      <c r="CB36" s="195">
        <v>1</v>
      </c>
      <c r="CZ36" s="167">
        <v>0.17437</v>
      </c>
    </row>
    <row r="37" spans="1:104">
      <c r="A37" s="196">
        <v>26</v>
      </c>
      <c r="B37" s="197" t="s">
        <v>139</v>
      </c>
      <c r="C37" s="198" t="s">
        <v>140</v>
      </c>
      <c r="D37" s="199" t="s">
        <v>117</v>
      </c>
      <c r="E37" s="200">
        <v>115.62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1</v>
      </c>
      <c r="AC37" s="167">
        <v>1</v>
      </c>
      <c r="AZ37" s="167">
        <v>1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195">
        <v>1</v>
      </c>
      <c r="CB37" s="195">
        <v>1</v>
      </c>
      <c r="CZ37" s="167">
        <v>0.17818999999999999</v>
      </c>
    </row>
    <row r="38" spans="1:104">
      <c r="A38" s="196">
        <v>27</v>
      </c>
      <c r="B38" s="197" t="s">
        <v>141</v>
      </c>
      <c r="C38" s="198" t="s">
        <v>142</v>
      </c>
      <c r="D38" s="199" t="s">
        <v>117</v>
      </c>
      <c r="E38" s="200">
        <v>5.9882999999999997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1</v>
      </c>
      <c r="AC38" s="167">
        <v>1</v>
      </c>
      <c r="AZ38" s="167">
        <v>1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195">
        <v>1</v>
      </c>
      <c r="CB38" s="195">
        <v>1</v>
      </c>
      <c r="CZ38" s="167">
        <v>0.21246000000000001</v>
      </c>
    </row>
    <row r="39" spans="1:104">
      <c r="A39" s="196">
        <v>28</v>
      </c>
      <c r="B39" s="197" t="s">
        <v>143</v>
      </c>
      <c r="C39" s="198" t="s">
        <v>144</v>
      </c>
      <c r="D39" s="199" t="s">
        <v>117</v>
      </c>
      <c r="E39" s="200">
        <v>35.2485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1</v>
      </c>
      <c r="AC39" s="167">
        <v>1</v>
      </c>
      <c r="AZ39" s="167">
        <v>1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195">
        <v>1</v>
      </c>
      <c r="CB39" s="195">
        <v>1</v>
      </c>
      <c r="CZ39" s="167">
        <v>0.29925000000000002</v>
      </c>
    </row>
    <row r="40" spans="1:104">
      <c r="A40" s="196">
        <v>29</v>
      </c>
      <c r="B40" s="197" t="s">
        <v>145</v>
      </c>
      <c r="C40" s="198" t="s">
        <v>146</v>
      </c>
      <c r="D40" s="199" t="s">
        <v>117</v>
      </c>
      <c r="E40" s="200">
        <v>6.6353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1</v>
      </c>
      <c r="AC40" s="167">
        <v>1</v>
      </c>
      <c r="AZ40" s="167">
        <v>1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195">
        <v>1</v>
      </c>
      <c r="CB40" s="195">
        <v>1</v>
      </c>
      <c r="CZ40" s="167">
        <v>0.30582999999999999</v>
      </c>
    </row>
    <row r="41" spans="1:104">
      <c r="A41" s="196">
        <v>30</v>
      </c>
      <c r="B41" s="197" t="s">
        <v>147</v>
      </c>
      <c r="C41" s="198" t="s">
        <v>148</v>
      </c>
      <c r="D41" s="199" t="s">
        <v>117</v>
      </c>
      <c r="E41" s="200">
        <v>7.4945000000000004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1</v>
      </c>
      <c r="AC41" s="167">
        <v>1</v>
      </c>
      <c r="AZ41" s="167">
        <v>1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195">
        <v>1</v>
      </c>
      <c r="CB41" s="195">
        <v>1</v>
      </c>
      <c r="CZ41" s="167">
        <v>0.17293</v>
      </c>
    </row>
    <row r="42" spans="1:104">
      <c r="A42" s="196">
        <v>31</v>
      </c>
      <c r="B42" s="197" t="s">
        <v>149</v>
      </c>
      <c r="C42" s="198" t="s">
        <v>150</v>
      </c>
      <c r="D42" s="199" t="s">
        <v>117</v>
      </c>
      <c r="E42" s="200">
        <v>27.207000000000001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1</v>
      </c>
      <c r="AC42" s="167">
        <v>1</v>
      </c>
      <c r="AZ42" s="167">
        <v>1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195">
        <v>1</v>
      </c>
      <c r="CB42" s="195">
        <v>1</v>
      </c>
      <c r="CZ42" s="167">
        <v>0.22850000000000001</v>
      </c>
    </row>
    <row r="43" spans="1:104">
      <c r="A43" s="196">
        <v>32</v>
      </c>
      <c r="B43" s="197" t="s">
        <v>151</v>
      </c>
      <c r="C43" s="198" t="s">
        <v>152</v>
      </c>
      <c r="D43" s="199" t="s">
        <v>153</v>
      </c>
      <c r="E43" s="200">
        <v>26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1</v>
      </c>
      <c r="AC43" s="167">
        <v>1</v>
      </c>
      <c r="AZ43" s="167">
        <v>1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195">
        <v>1</v>
      </c>
      <c r="CB43" s="195">
        <v>1</v>
      </c>
      <c r="CZ43" s="167">
        <v>2.094E-2</v>
      </c>
    </row>
    <row r="44" spans="1:104" ht="22.5">
      <c r="A44" s="196">
        <v>33</v>
      </c>
      <c r="B44" s="197" t="s">
        <v>154</v>
      </c>
      <c r="C44" s="198" t="s">
        <v>155</v>
      </c>
      <c r="D44" s="199" t="s">
        <v>153</v>
      </c>
      <c r="E44" s="200">
        <v>20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1</v>
      </c>
      <c r="AC44" s="167">
        <v>1</v>
      </c>
      <c r="AZ44" s="167">
        <v>1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195">
        <v>1</v>
      </c>
      <c r="CB44" s="195">
        <v>1</v>
      </c>
      <c r="CZ44" s="167">
        <v>6.368E-2</v>
      </c>
    </row>
    <row r="45" spans="1:104" ht="22.5">
      <c r="A45" s="196">
        <v>34</v>
      </c>
      <c r="B45" s="197" t="s">
        <v>156</v>
      </c>
      <c r="C45" s="198" t="s">
        <v>157</v>
      </c>
      <c r="D45" s="199" t="s">
        <v>84</v>
      </c>
      <c r="E45" s="200">
        <v>4.0019999999999998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1</v>
      </c>
      <c r="AC45" s="167">
        <v>1</v>
      </c>
      <c r="AZ45" s="167">
        <v>1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195">
        <v>1</v>
      </c>
      <c r="CB45" s="195">
        <v>1</v>
      </c>
      <c r="CZ45" s="167">
        <v>1.796</v>
      </c>
    </row>
    <row r="46" spans="1:104" ht="22.5">
      <c r="A46" s="196">
        <v>35</v>
      </c>
      <c r="B46" s="197" t="s">
        <v>158</v>
      </c>
      <c r="C46" s="198" t="s">
        <v>159</v>
      </c>
      <c r="D46" s="199" t="s">
        <v>160</v>
      </c>
      <c r="E46" s="200">
        <v>3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0</v>
      </c>
      <c r="AC46" s="167">
        <v>0</v>
      </c>
      <c r="AZ46" s="167">
        <v>1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195">
        <v>1</v>
      </c>
      <c r="CB46" s="195">
        <v>0</v>
      </c>
      <c r="CZ46" s="167">
        <v>4.9849999999999998E-2</v>
      </c>
    </row>
    <row r="47" spans="1:104" ht="22.5">
      <c r="A47" s="196">
        <v>36</v>
      </c>
      <c r="B47" s="197" t="s">
        <v>161</v>
      </c>
      <c r="C47" s="198" t="s">
        <v>162</v>
      </c>
      <c r="D47" s="199" t="s">
        <v>122</v>
      </c>
      <c r="E47" s="200">
        <v>0.02</v>
      </c>
      <c r="F47" s="200">
        <v>0</v>
      </c>
      <c r="G47" s="201">
        <f>E47*F47</f>
        <v>0</v>
      </c>
      <c r="O47" s="195">
        <v>2</v>
      </c>
      <c r="AA47" s="167">
        <v>1</v>
      </c>
      <c r="AB47" s="167">
        <v>1</v>
      </c>
      <c r="AC47" s="167">
        <v>1</v>
      </c>
      <c r="AZ47" s="167">
        <v>1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195">
        <v>1</v>
      </c>
      <c r="CB47" s="195">
        <v>1</v>
      </c>
      <c r="CZ47" s="167">
        <v>1.09954</v>
      </c>
    </row>
    <row r="48" spans="1:104">
      <c r="A48" s="202"/>
      <c r="B48" s="203"/>
      <c r="C48" s="204" t="s">
        <v>163</v>
      </c>
      <c r="D48" s="205"/>
      <c r="E48" s="205"/>
      <c r="F48" s="205"/>
      <c r="G48" s="206"/>
      <c r="L48" s="207" t="s">
        <v>163</v>
      </c>
      <c r="O48" s="195">
        <v>3</v>
      </c>
    </row>
    <row r="49" spans="1:104" ht="22.5">
      <c r="A49" s="196">
        <v>37</v>
      </c>
      <c r="B49" s="197" t="s">
        <v>164</v>
      </c>
      <c r="C49" s="198" t="s">
        <v>165</v>
      </c>
      <c r="D49" s="199" t="s">
        <v>122</v>
      </c>
      <c r="E49" s="200">
        <v>0.158</v>
      </c>
      <c r="F49" s="200">
        <v>0</v>
      </c>
      <c r="G49" s="201">
        <f>E49*F49</f>
        <v>0</v>
      </c>
      <c r="O49" s="195">
        <v>2</v>
      </c>
      <c r="AA49" s="167">
        <v>1</v>
      </c>
      <c r="AB49" s="167">
        <v>0</v>
      </c>
      <c r="AC49" s="167">
        <v>0</v>
      </c>
      <c r="AZ49" s="167">
        <v>1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195">
        <v>1</v>
      </c>
      <c r="CB49" s="195">
        <v>0</v>
      </c>
      <c r="CZ49" s="167">
        <v>1.09954</v>
      </c>
    </row>
    <row r="50" spans="1:104" ht="22.5">
      <c r="A50" s="196">
        <v>38</v>
      </c>
      <c r="B50" s="197" t="s">
        <v>166</v>
      </c>
      <c r="C50" s="198" t="s">
        <v>167</v>
      </c>
      <c r="D50" s="199" t="s">
        <v>122</v>
      </c>
      <c r="E50" s="200">
        <v>0.48</v>
      </c>
      <c r="F50" s="200">
        <v>0</v>
      </c>
      <c r="G50" s="201">
        <f>E50*F50</f>
        <v>0</v>
      </c>
      <c r="O50" s="195">
        <v>2</v>
      </c>
      <c r="AA50" s="167">
        <v>1</v>
      </c>
      <c r="AB50" s="167">
        <v>0</v>
      </c>
      <c r="AC50" s="167">
        <v>0</v>
      </c>
      <c r="AZ50" s="167">
        <v>1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195">
        <v>1</v>
      </c>
      <c r="CB50" s="195">
        <v>0</v>
      </c>
      <c r="CZ50" s="167">
        <v>1.0970899999999999</v>
      </c>
    </row>
    <row r="51" spans="1:104" ht="22.5">
      <c r="A51" s="196">
        <v>39</v>
      </c>
      <c r="B51" s="197" t="s">
        <v>168</v>
      </c>
      <c r="C51" s="198" t="s">
        <v>169</v>
      </c>
      <c r="D51" s="199" t="s">
        <v>122</v>
      </c>
      <c r="E51" s="200">
        <v>0.161</v>
      </c>
      <c r="F51" s="200">
        <v>0</v>
      </c>
      <c r="G51" s="201">
        <f>E51*F51</f>
        <v>0</v>
      </c>
      <c r="O51" s="195">
        <v>2</v>
      </c>
      <c r="AA51" s="167">
        <v>1</v>
      </c>
      <c r="AB51" s="167">
        <v>1</v>
      </c>
      <c r="AC51" s="167">
        <v>1</v>
      </c>
      <c r="AZ51" s="167">
        <v>1</v>
      </c>
      <c r="BA51" s="167">
        <f>IF(AZ51=1,G51,0)</f>
        <v>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195">
        <v>1</v>
      </c>
      <c r="CB51" s="195">
        <v>1</v>
      </c>
      <c r="CZ51" s="167">
        <v>1.0900000000000001</v>
      </c>
    </row>
    <row r="52" spans="1:104">
      <c r="A52" s="202"/>
      <c r="B52" s="203"/>
      <c r="C52" s="204" t="s">
        <v>170</v>
      </c>
      <c r="D52" s="205"/>
      <c r="E52" s="205"/>
      <c r="F52" s="205"/>
      <c r="G52" s="206"/>
      <c r="L52" s="207" t="s">
        <v>170</v>
      </c>
      <c r="O52" s="195">
        <v>3</v>
      </c>
    </row>
    <row r="53" spans="1:104" ht="22.5">
      <c r="A53" s="196">
        <v>40</v>
      </c>
      <c r="B53" s="197" t="s">
        <v>171</v>
      </c>
      <c r="C53" s="198" t="s">
        <v>172</v>
      </c>
      <c r="D53" s="199" t="s">
        <v>122</v>
      </c>
      <c r="E53" s="200">
        <v>0.26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1</v>
      </c>
      <c r="AC53" s="167">
        <v>1</v>
      </c>
      <c r="AZ53" s="167">
        <v>1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195">
        <v>1</v>
      </c>
      <c r="CB53" s="195">
        <v>1</v>
      </c>
      <c r="CZ53" s="167">
        <v>1.0900000000000001</v>
      </c>
    </row>
    <row r="54" spans="1:104" ht="22.5">
      <c r="A54" s="196">
        <v>41</v>
      </c>
      <c r="B54" s="197" t="s">
        <v>173</v>
      </c>
      <c r="C54" s="198" t="s">
        <v>174</v>
      </c>
      <c r="D54" s="199" t="s">
        <v>122</v>
      </c>
      <c r="E54" s="200">
        <v>0.94399999999999995</v>
      </c>
      <c r="F54" s="200">
        <v>0</v>
      </c>
      <c r="G54" s="201">
        <f>E54*F54</f>
        <v>0</v>
      </c>
      <c r="O54" s="195">
        <v>2</v>
      </c>
      <c r="AA54" s="167">
        <v>1</v>
      </c>
      <c r="AB54" s="167">
        <v>1</v>
      </c>
      <c r="AC54" s="167">
        <v>1</v>
      </c>
      <c r="AZ54" s="167">
        <v>1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195">
        <v>1</v>
      </c>
      <c r="CB54" s="195">
        <v>1</v>
      </c>
      <c r="CZ54" s="167">
        <v>1.0900000000000001</v>
      </c>
    </row>
    <row r="55" spans="1:104">
      <c r="A55" s="202"/>
      <c r="B55" s="203"/>
      <c r="C55" s="204" t="s">
        <v>175</v>
      </c>
      <c r="D55" s="205"/>
      <c r="E55" s="205"/>
      <c r="F55" s="205"/>
      <c r="G55" s="206"/>
      <c r="L55" s="207" t="s">
        <v>175</v>
      </c>
      <c r="O55" s="195">
        <v>3</v>
      </c>
    </row>
    <row r="56" spans="1:104" ht="22.5">
      <c r="A56" s="196">
        <v>42</v>
      </c>
      <c r="B56" s="197" t="s">
        <v>176</v>
      </c>
      <c r="C56" s="198" t="s">
        <v>177</v>
      </c>
      <c r="D56" s="199" t="s">
        <v>122</v>
      </c>
      <c r="E56" s="200">
        <v>0.31</v>
      </c>
      <c r="F56" s="200">
        <v>0</v>
      </c>
      <c r="G56" s="201">
        <f>E56*F56</f>
        <v>0</v>
      </c>
      <c r="O56" s="195">
        <v>2</v>
      </c>
      <c r="AA56" s="167">
        <v>1</v>
      </c>
      <c r="AB56" s="167">
        <v>1</v>
      </c>
      <c r="AC56" s="167">
        <v>1</v>
      </c>
      <c r="AZ56" s="167">
        <v>1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195">
        <v>1</v>
      </c>
      <c r="CB56" s="195">
        <v>1</v>
      </c>
      <c r="CZ56" s="167">
        <v>1.0900000000000001</v>
      </c>
    </row>
    <row r="57" spans="1:104" ht="22.5">
      <c r="A57" s="196">
        <v>43</v>
      </c>
      <c r="B57" s="197" t="s">
        <v>178</v>
      </c>
      <c r="C57" s="198" t="s">
        <v>179</v>
      </c>
      <c r="D57" s="199" t="s">
        <v>122</v>
      </c>
      <c r="E57" s="200">
        <v>3.67</v>
      </c>
      <c r="F57" s="200">
        <v>0</v>
      </c>
      <c r="G57" s="201">
        <f>E57*F57</f>
        <v>0</v>
      </c>
      <c r="O57" s="195">
        <v>2</v>
      </c>
      <c r="AA57" s="167">
        <v>1</v>
      </c>
      <c r="AB57" s="167">
        <v>1</v>
      </c>
      <c r="AC57" s="167">
        <v>1</v>
      </c>
      <c r="AZ57" s="167">
        <v>1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195">
        <v>1</v>
      </c>
      <c r="CB57" s="195">
        <v>1</v>
      </c>
      <c r="CZ57" s="167">
        <v>1.0900000000000001</v>
      </c>
    </row>
    <row r="58" spans="1:104">
      <c r="A58" s="202"/>
      <c r="B58" s="203"/>
      <c r="C58" s="204" t="s">
        <v>180</v>
      </c>
      <c r="D58" s="205"/>
      <c r="E58" s="205"/>
      <c r="F58" s="205"/>
      <c r="G58" s="206"/>
      <c r="L58" s="207" t="s">
        <v>180</v>
      </c>
      <c r="O58" s="195">
        <v>3</v>
      </c>
    </row>
    <row r="59" spans="1:104">
      <c r="A59" s="196">
        <v>44</v>
      </c>
      <c r="B59" s="197" t="s">
        <v>181</v>
      </c>
      <c r="C59" s="198" t="s">
        <v>182</v>
      </c>
      <c r="D59" s="199" t="s">
        <v>84</v>
      </c>
      <c r="E59" s="200">
        <v>0.10100000000000001</v>
      </c>
      <c r="F59" s="200">
        <v>0</v>
      </c>
      <c r="G59" s="201">
        <f>E59*F59</f>
        <v>0</v>
      </c>
      <c r="O59" s="195">
        <v>2</v>
      </c>
      <c r="AA59" s="167">
        <v>1</v>
      </c>
      <c r="AB59" s="167">
        <v>1</v>
      </c>
      <c r="AC59" s="167">
        <v>1</v>
      </c>
      <c r="AZ59" s="167">
        <v>1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195">
        <v>1</v>
      </c>
      <c r="CB59" s="195">
        <v>1</v>
      </c>
      <c r="CZ59" s="167">
        <v>0.75082000000000004</v>
      </c>
    </row>
    <row r="60" spans="1:104">
      <c r="A60" s="196">
        <v>45</v>
      </c>
      <c r="B60" s="197" t="s">
        <v>183</v>
      </c>
      <c r="C60" s="198" t="s">
        <v>184</v>
      </c>
      <c r="D60" s="199" t="s">
        <v>84</v>
      </c>
      <c r="E60" s="200">
        <v>0.2727</v>
      </c>
      <c r="F60" s="200">
        <v>0</v>
      </c>
      <c r="G60" s="201">
        <f>E60*F60</f>
        <v>0</v>
      </c>
      <c r="O60" s="195">
        <v>2</v>
      </c>
      <c r="AA60" s="167">
        <v>1</v>
      </c>
      <c r="AB60" s="167">
        <v>1</v>
      </c>
      <c r="AC60" s="167">
        <v>1</v>
      </c>
      <c r="AZ60" s="167">
        <v>1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195">
        <v>1</v>
      </c>
      <c r="CB60" s="195">
        <v>1</v>
      </c>
      <c r="CZ60" s="167">
        <v>0.75173000000000001</v>
      </c>
    </row>
    <row r="61" spans="1:104">
      <c r="A61" s="196">
        <v>46</v>
      </c>
      <c r="B61" s="197" t="s">
        <v>185</v>
      </c>
      <c r="C61" s="198" t="s">
        <v>186</v>
      </c>
      <c r="D61" s="199" t="s">
        <v>117</v>
      </c>
      <c r="E61" s="200">
        <v>16.077200000000001</v>
      </c>
      <c r="F61" s="200">
        <v>0</v>
      </c>
      <c r="G61" s="201">
        <f>E61*F61</f>
        <v>0</v>
      </c>
      <c r="O61" s="195">
        <v>2</v>
      </c>
      <c r="AA61" s="167">
        <v>1</v>
      </c>
      <c r="AB61" s="167">
        <v>1</v>
      </c>
      <c r="AC61" s="167">
        <v>1</v>
      </c>
      <c r="AZ61" s="167">
        <v>1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195">
        <v>1</v>
      </c>
      <c r="CB61" s="195">
        <v>1</v>
      </c>
      <c r="CZ61" s="167">
        <v>0.10915</v>
      </c>
    </row>
    <row r="62" spans="1:104">
      <c r="A62" s="196">
        <v>47</v>
      </c>
      <c r="B62" s="197" t="s">
        <v>187</v>
      </c>
      <c r="C62" s="198" t="s">
        <v>188</v>
      </c>
      <c r="D62" s="199" t="s">
        <v>117</v>
      </c>
      <c r="E62" s="200">
        <v>374.62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1</v>
      </c>
      <c r="AC62" s="167">
        <v>1</v>
      </c>
      <c r="AZ62" s="167">
        <v>1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195">
        <v>1</v>
      </c>
      <c r="CB62" s="195">
        <v>1</v>
      </c>
      <c r="CZ62" s="167">
        <v>0.12520999999999999</v>
      </c>
    </row>
    <row r="63" spans="1:104">
      <c r="A63" s="196">
        <v>48</v>
      </c>
      <c r="B63" s="197" t="s">
        <v>189</v>
      </c>
      <c r="C63" s="198" t="s">
        <v>190</v>
      </c>
      <c r="D63" s="199" t="s">
        <v>117</v>
      </c>
      <c r="E63" s="200">
        <v>9.9749999999999996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1</v>
      </c>
      <c r="AC63" s="167">
        <v>1</v>
      </c>
      <c r="AZ63" s="167">
        <v>1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195">
        <v>1</v>
      </c>
      <c r="CB63" s="195">
        <v>1</v>
      </c>
      <c r="CZ63" s="167">
        <v>0.12520999999999999</v>
      </c>
    </row>
    <row r="64" spans="1:104">
      <c r="A64" s="196">
        <v>49</v>
      </c>
      <c r="B64" s="197" t="s">
        <v>191</v>
      </c>
      <c r="C64" s="198" t="s">
        <v>192</v>
      </c>
      <c r="D64" s="199" t="s">
        <v>117</v>
      </c>
      <c r="E64" s="200">
        <v>21.146999999999998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1</v>
      </c>
      <c r="AC64" s="167">
        <v>1</v>
      </c>
      <c r="AZ64" s="167">
        <v>1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195">
        <v>1</v>
      </c>
      <c r="CB64" s="195">
        <v>1</v>
      </c>
      <c r="CZ64" s="167">
        <v>4.6120000000000001E-2</v>
      </c>
    </row>
    <row r="65" spans="1:104" ht="22.5">
      <c r="A65" s="196">
        <v>50</v>
      </c>
      <c r="B65" s="197" t="s">
        <v>193</v>
      </c>
      <c r="C65" s="198" t="s">
        <v>194</v>
      </c>
      <c r="D65" s="199" t="s">
        <v>117</v>
      </c>
      <c r="E65" s="200">
        <v>44.7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1</v>
      </c>
      <c r="AC65" s="167">
        <v>1</v>
      </c>
      <c r="AZ65" s="167">
        <v>1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195">
        <v>1</v>
      </c>
      <c r="CB65" s="195">
        <v>1</v>
      </c>
      <c r="CZ65" s="167">
        <v>1.8599999999999998E-2</v>
      </c>
    </row>
    <row r="66" spans="1:104" ht="22.5">
      <c r="A66" s="196">
        <v>51</v>
      </c>
      <c r="B66" s="197" t="s">
        <v>195</v>
      </c>
      <c r="C66" s="198" t="s">
        <v>196</v>
      </c>
      <c r="D66" s="199" t="s">
        <v>117</v>
      </c>
      <c r="E66" s="200">
        <v>23.090199999999999</v>
      </c>
      <c r="F66" s="200">
        <v>0</v>
      </c>
      <c r="G66" s="201">
        <f>E66*F66</f>
        <v>0</v>
      </c>
      <c r="O66" s="195">
        <v>2</v>
      </c>
      <c r="AA66" s="167">
        <v>1</v>
      </c>
      <c r="AB66" s="167">
        <v>1</v>
      </c>
      <c r="AC66" s="167">
        <v>1</v>
      </c>
      <c r="AZ66" s="167">
        <v>1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195">
        <v>1</v>
      </c>
      <c r="CB66" s="195">
        <v>1</v>
      </c>
      <c r="CZ66" s="167">
        <v>2.017E-2</v>
      </c>
    </row>
    <row r="67" spans="1:104" ht="22.5">
      <c r="A67" s="196">
        <v>52</v>
      </c>
      <c r="B67" s="197" t="s">
        <v>197</v>
      </c>
      <c r="C67" s="198" t="s">
        <v>198</v>
      </c>
      <c r="D67" s="199" t="s">
        <v>117</v>
      </c>
      <c r="E67" s="200">
        <v>4.5999999999999996</v>
      </c>
      <c r="F67" s="200">
        <v>0</v>
      </c>
      <c r="G67" s="201">
        <f>E67*F67</f>
        <v>0</v>
      </c>
      <c r="O67" s="195">
        <v>2</v>
      </c>
      <c r="AA67" s="167">
        <v>1</v>
      </c>
      <c r="AB67" s="167">
        <v>0</v>
      </c>
      <c r="AC67" s="167">
        <v>0</v>
      </c>
      <c r="AZ67" s="167">
        <v>1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195">
        <v>1</v>
      </c>
      <c r="CB67" s="195">
        <v>0</v>
      </c>
      <c r="CZ67" s="167">
        <v>2.017E-2</v>
      </c>
    </row>
    <row r="68" spans="1:104" ht="22.5">
      <c r="A68" s="196">
        <v>53</v>
      </c>
      <c r="B68" s="197" t="s">
        <v>199</v>
      </c>
      <c r="C68" s="198" t="s">
        <v>200</v>
      </c>
      <c r="D68" s="199" t="s">
        <v>117</v>
      </c>
      <c r="E68" s="200">
        <v>31.8813</v>
      </c>
      <c r="F68" s="200">
        <v>0</v>
      </c>
      <c r="G68" s="201">
        <f>E68*F68</f>
        <v>0</v>
      </c>
      <c r="O68" s="195">
        <v>2</v>
      </c>
      <c r="AA68" s="167">
        <v>1</v>
      </c>
      <c r="AB68" s="167">
        <v>1</v>
      </c>
      <c r="AC68" s="167">
        <v>1</v>
      </c>
      <c r="AZ68" s="167">
        <v>1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195">
        <v>1</v>
      </c>
      <c r="CB68" s="195">
        <v>1</v>
      </c>
      <c r="CZ68" s="167">
        <v>2.017E-2</v>
      </c>
    </row>
    <row r="69" spans="1:104" ht="22.5">
      <c r="A69" s="196">
        <v>54</v>
      </c>
      <c r="B69" s="197" t="s">
        <v>201</v>
      </c>
      <c r="C69" s="198" t="s">
        <v>202</v>
      </c>
      <c r="D69" s="199" t="s">
        <v>117</v>
      </c>
      <c r="E69" s="200">
        <v>73.504000000000005</v>
      </c>
      <c r="F69" s="200">
        <v>0</v>
      </c>
      <c r="G69" s="201">
        <f>E69*F69</f>
        <v>0</v>
      </c>
      <c r="O69" s="195">
        <v>2</v>
      </c>
      <c r="AA69" s="167">
        <v>1</v>
      </c>
      <c r="AB69" s="167">
        <v>1</v>
      </c>
      <c r="AC69" s="167">
        <v>1</v>
      </c>
      <c r="AZ69" s="167">
        <v>1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195">
        <v>1</v>
      </c>
      <c r="CB69" s="195">
        <v>1</v>
      </c>
      <c r="CZ69" s="167">
        <v>2.5090000000000001E-2</v>
      </c>
    </row>
    <row r="70" spans="1:104">
      <c r="A70" s="196">
        <v>55</v>
      </c>
      <c r="B70" s="197" t="s">
        <v>203</v>
      </c>
      <c r="C70" s="198" t="s">
        <v>204</v>
      </c>
      <c r="D70" s="199" t="s">
        <v>117</v>
      </c>
      <c r="E70" s="200">
        <v>2.3039999999999998</v>
      </c>
      <c r="F70" s="200">
        <v>0</v>
      </c>
      <c r="G70" s="201">
        <f>E70*F70</f>
        <v>0</v>
      </c>
      <c r="O70" s="195">
        <v>2</v>
      </c>
      <c r="AA70" s="167">
        <v>1</v>
      </c>
      <c r="AB70" s="167">
        <v>1</v>
      </c>
      <c r="AC70" s="167">
        <v>1</v>
      </c>
      <c r="AZ70" s="167">
        <v>1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195">
        <v>1</v>
      </c>
      <c r="CB70" s="195">
        <v>1</v>
      </c>
      <c r="CZ70" s="167">
        <v>0</v>
      </c>
    </row>
    <row r="71" spans="1:104">
      <c r="A71" s="196">
        <v>56</v>
      </c>
      <c r="B71" s="197" t="s">
        <v>205</v>
      </c>
      <c r="C71" s="198" t="s">
        <v>206</v>
      </c>
      <c r="D71" s="199" t="s">
        <v>160</v>
      </c>
      <c r="E71" s="200">
        <v>197.5</v>
      </c>
      <c r="F71" s="200">
        <v>0</v>
      </c>
      <c r="G71" s="201">
        <f>E71*F71</f>
        <v>0</v>
      </c>
      <c r="O71" s="195">
        <v>2</v>
      </c>
      <c r="AA71" s="167">
        <v>1</v>
      </c>
      <c r="AB71" s="167">
        <v>1</v>
      </c>
      <c r="AC71" s="167">
        <v>1</v>
      </c>
      <c r="AZ71" s="167">
        <v>1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195">
        <v>1</v>
      </c>
      <c r="CB71" s="195">
        <v>1</v>
      </c>
      <c r="CZ71" s="167">
        <v>1.0200000000000001E-3</v>
      </c>
    </row>
    <row r="72" spans="1:104" ht="22.5">
      <c r="A72" s="196">
        <v>57</v>
      </c>
      <c r="B72" s="197" t="s">
        <v>207</v>
      </c>
      <c r="C72" s="198" t="s">
        <v>208</v>
      </c>
      <c r="D72" s="199" t="s">
        <v>117</v>
      </c>
      <c r="E72" s="200">
        <v>53.4895</v>
      </c>
      <c r="F72" s="200">
        <v>0</v>
      </c>
      <c r="G72" s="201">
        <f>E72*F72</f>
        <v>0</v>
      </c>
      <c r="O72" s="195">
        <v>2</v>
      </c>
      <c r="AA72" s="167">
        <v>1</v>
      </c>
      <c r="AB72" s="167">
        <v>1</v>
      </c>
      <c r="AC72" s="167">
        <v>1</v>
      </c>
      <c r="AZ72" s="167">
        <v>1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195">
        <v>1</v>
      </c>
      <c r="CB72" s="195">
        <v>1</v>
      </c>
      <c r="CZ72" s="167">
        <v>5.4200000000000003E-3</v>
      </c>
    </row>
    <row r="73" spans="1:104">
      <c r="A73" s="208"/>
      <c r="B73" s="209" t="s">
        <v>75</v>
      </c>
      <c r="C73" s="210" t="str">
        <f>CONCATENATE(B32," ",C32)</f>
        <v>3 Svislé a kompletní konstrukce</v>
      </c>
      <c r="D73" s="211"/>
      <c r="E73" s="212"/>
      <c r="F73" s="213"/>
      <c r="G73" s="214">
        <f>SUM(G32:G72)</f>
        <v>0</v>
      </c>
      <c r="O73" s="195">
        <v>4</v>
      </c>
      <c r="BA73" s="215">
        <f>SUM(BA32:BA72)</f>
        <v>0</v>
      </c>
      <c r="BB73" s="215">
        <f>SUM(BB32:BB72)</f>
        <v>0</v>
      </c>
      <c r="BC73" s="215">
        <f>SUM(BC32:BC72)</f>
        <v>0</v>
      </c>
      <c r="BD73" s="215">
        <f>SUM(BD32:BD72)</f>
        <v>0</v>
      </c>
      <c r="BE73" s="215">
        <f>SUM(BE32:BE72)</f>
        <v>0</v>
      </c>
    </row>
    <row r="74" spans="1:104">
      <c r="A74" s="188" t="s">
        <v>72</v>
      </c>
      <c r="B74" s="189" t="s">
        <v>209</v>
      </c>
      <c r="C74" s="190" t="s">
        <v>210</v>
      </c>
      <c r="D74" s="191"/>
      <c r="E74" s="192"/>
      <c r="F74" s="192"/>
      <c r="G74" s="193"/>
      <c r="H74" s="194"/>
      <c r="I74" s="194"/>
      <c r="O74" s="195">
        <v>1</v>
      </c>
    </row>
    <row r="75" spans="1:104">
      <c r="A75" s="196">
        <v>58</v>
      </c>
      <c r="B75" s="197" t="s">
        <v>211</v>
      </c>
      <c r="C75" s="198" t="s">
        <v>212</v>
      </c>
      <c r="D75" s="199" t="s">
        <v>153</v>
      </c>
      <c r="E75" s="200">
        <v>10</v>
      </c>
      <c r="F75" s="200">
        <v>0</v>
      </c>
      <c r="G75" s="201">
        <f>E75*F75</f>
        <v>0</v>
      </c>
      <c r="O75" s="195">
        <v>2</v>
      </c>
      <c r="AA75" s="167">
        <v>1</v>
      </c>
      <c r="AB75" s="167">
        <v>1</v>
      </c>
      <c r="AC75" s="167">
        <v>1</v>
      </c>
      <c r="AZ75" s="167">
        <v>1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195">
        <v>1</v>
      </c>
      <c r="CB75" s="195">
        <v>1</v>
      </c>
      <c r="CZ75" s="167">
        <v>0.19116</v>
      </c>
    </row>
    <row r="76" spans="1:104">
      <c r="A76" s="196">
        <v>59</v>
      </c>
      <c r="B76" s="197" t="s">
        <v>213</v>
      </c>
      <c r="C76" s="198" t="s">
        <v>214</v>
      </c>
      <c r="D76" s="199" t="s">
        <v>153</v>
      </c>
      <c r="E76" s="200">
        <v>6</v>
      </c>
      <c r="F76" s="200">
        <v>0</v>
      </c>
      <c r="G76" s="201">
        <f>E76*F76</f>
        <v>0</v>
      </c>
      <c r="O76" s="195">
        <v>2</v>
      </c>
      <c r="AA76" s="167">
        <v>1</v>
      </c>
      <c r="AB76" s="167">
        <v>0</v>
      </c>
      <c r="AC76" s="167">
        <v>0</v>
      </c>
      <c r="AZ76" s="167">
        <v>1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195">
        <v>1</v>
      </c>
      <c r="CB76" s="195">
        <v>0</v>
      </c>
      <c r="CZ76" s="167">
        <v>0.30159000000000002</v>
      </c>
    </row>
    <row r="77" spans="1:104">
      <c r="A77" s="196">
        <v>60</v>
      </c>
      <c r="B77" s="197" t="s">
        <v>215</v>
      </c>
      <c r="C77" s="198" t="s">
        <v>216</v>
      </c>
      <c r="D77" s="199" t="s">
        <v>84</v>
      </c>
      <c r="E77" s="200">
        <v>2.4609999999999999</v>
      </c>
      <c r="F77" s="200">
        <v>0</v>
      </c>
      <c r="G77" s="201">
        <f>E77*F77</f>
        <v>0</v>
      </c>
      <c r="O77" s="195">
        <v>2</v>
      </c>
      <c r="AA77" s="167">
        <v>1</v>
      </c>
      <c r="AB77" s="167">
        <v>0</v>
      </c>
      <c r="AC77" s="167">
        <v>0</v>
      </c>
      <c r="AZ77" s="167">
        <v>1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195">
        <v>1</v>
      </c>
      <c r="CB77" s="195">
        <v>0</v>
      </c>
      <c r="CZ77" s="167">
        <v>2.5251399999999999</v>
      </c>
    </row>
    <row r="78" spans="1:104">
      <c r="A78" s="196">
        <v>61</v>
      </c>
      <c r="B78" s="197" t="s">
        <v>217</v>
      </c>
      <c r="C78" s="198" t="s">
        <v>218</v>
      </c>
      <c r="D78" s="199" t="s">
        <v>117</v>
      </c>
      <c r="E78" s="200">
        <v>197.75</v>
      </c>
      <c r="F78" s="200">
        <v>0</v>
      </c>
      <c r="G78" s="201">
        <f>E78*F78</f>
        <v>0</v>
      </c>
      <c r="O78" s="195">
        <v>2</v>
      </c>
      <c r="AA78" s="167">
        <v>1</v>
      </c>
      <c r="AB78" s="167">
        <v>1</v>
      </c>
      <c r="AC78" s="167">
        <v>1</v>
      </c>
      <c r="AZ78" s="167">
        <v>1</v>
      </c>
      <c r="BA78" s="167">
        <f>IF(AZ78=1,G78,0)</f>
        <v>0</v>
      </c>
      <c r="BB78" s="167">
        <f>IF(AZ78=2,G78,0)</f>
        <v>0</v>
      </c>
      <c r="BC78" s="167">
        <f>IF(AZ78=3,G78,0)</f>
        <v>0</v>
      </c>
      <c r="BD78" s="167">
        <f>IF(AZ78=4,G78,0)</f>
        <v>0</v>
      </c>
      <c r="BE78" s="167">
        <f>IF(AZ78=5,G78,0)</f>
        <v>0</v>
      </c>
      <c r="CA78" s="195">
        <v>1</v>
      </c>
      <c r="CB78" s="195">
        <v>1</v>
      </c>
      <c r="CZ78" s="167">
        <v>3.8700000000000002E-3</v>
      </c>
    </row>
    <row r="79" spans="1:104">
      <c r="A79" s="196">
        <v>62</v>
      </c>
      <c r="B79" s="197" t="s">
        <v>219</v>
      </c>
      <c r="C79" s="198" t="s">
        <v>220</v>
      </c>
      <c r="D79" s="199" t="s">
        <v>117</v>
      </c>
      <c r="E79" s="200">
        <v>197.75</v>
      </c>
      <c r="F79" s="200">
        <v>0</v>
      </c>
      <c r="G79" s="201">
        <f>E79*F79</f>
        <v>0</v>
      </c>
      <c r="O79" s="195">
        <v>2</v>
      </c>
      <c r="AA79" s="167">
        <v>1</v>
      </c>
      <c r="AB79" s="167">
        <v>1</v>
      </c>
      <c r="AC79" s="167">
        <v>1</v>
      </c>
      <c r="AZ79" s="167">
        <v>1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195">
        <v>1</v>
      </c>
      <c r="CB79" s="195">
        <v>1</v>
      </c>
      <c r="CZ79" s="167">
        <v>0</v>
      </c>
    </row>
    <row r="80" spans="1:104">
      <c r="A80" s="196">
        <v>63</v>
      </c>
      <c r="B80" s="197" t="s">
        <v>221</v>
      </c>
      <c r="C80" s="198" t="s">
        <v>222</v>
      </c>
      <c r="D80" s="199" t="s">
        <v>117</v>
      </c>
      <c r="E80" s="200">
        <v>23</v>
      </c>
      <c r="F80" s="200">
        <v>0</v>
      </c>
      <c r="G80" s="201">
        <f>E80*F80</f>
        <v>0</v>
      </c>
      <c r="O80" s="195">
        <v>2</v>
      </c>
      <c r="AA80" s="167">
        <v>1</v>
      </c>
      <c r="AB80" s="167">
        <v>1</v>
      </c>
      <c r="AC80" s="167">
        <v>1</v>
      </c>
      <c r="AZ80" s="167">
        <v>1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195">
        <v>1</v>
      </c>
      <c r="CB80" s="195">
        <v>1</v>
      </c>
      <c r="CZ80" s="167">
        <v>1.059E-2</v>
      </c>
    </row>
    <row r="81" spans="1:104" ht="22.5">
      <c r="A81" s="196">
        <v>64</v>
      </c>
      <c r="B81" s="197" t="s">
        <v>223</v>
      </c>
      <c r="C81" s="198" t="s">
        <v>224</v>
      </c>
      <c r="D81" s="199" t="s">
        <v>122</v>
      </c>
      <c r="E81" s="200">
        <v>9.9699999999999997E-2</v>
      </c>
      <c r="F81" s="200">
        <v>0</v>
      </c>
      <c r="G81" s="201">
        <f>E81*F81</f>
        <v>0</v>
      </c>
      <c r="O81" s="195">
        <v>2</v>
      </c>
      <c r="AA81" s="167">
        <v>1</v>
      </c>
      <c r="AB81" s="167">
        <v>1</v>
      </c>
      <c r="AC81" s="167">
        <v>1</v>
      </c>
      <c r="AZ81" s="167">
        <v>1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195">
        <v>1</v>
      </c>
      <c r="CB81" s="195">
        <v>1</v>
      </c>
      <c r="CZ81" s="167">
        <v>1.04548</v>
      </c>
    </row>
    <row r="82" spans="1:104">
      <c r="A82" s="196">
        <v>65</v>
      </c>
      <c r="B82" s="197" t="s">
        <v>225</v>
      </c>
      <c r="C82" s="198" t="s">
        <v>226</v>
      </c>
      <c r="D82" s="199" t="s">
        <v>84</v>
      </c>
      <c r="E82" s="200">
        <v>0.27400000000000002</v>
      </c>
      <c r="F82" s="200">
        <v>0</v>
      </c>
      <c r="G82" s="201">
        <f>E82*F82</f>
        <v>0</v>
      </c>
      <c r="O82" s="195">
        <v>2</v>
      </c>
      <c r="AA82" s="167">
        <v>1</v>
      </c>
      <c r="AB82" s="167">
        <v>1</v>
      </c>
      <c r="AC82" s="167">
        <v>1</v>
      </c>
      <c r="AZ82" s="167">
        <v>1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195">
        <v>1</v>
      </c>
      <c r="CB82" s="195">
        <v>1</v>
      </c>
      <c r="CZ82" s="167">
        <v>2.6975199999999999</v>
      </c>
    </row>
    <row r="83" spans="1:104" ht="22.5">
      <c r="A83" s="196">
        <v>66</v>
      </c>
      <c r="B83" s="197" t="s">
        <v>227</v>
      </c>
      <c r="C83" s="198" t="s">
        <v>228</v>
      </c>
      <c r="D83" s="199" t="s">
        <v>153</v>
      </c>
      <c r="E83" s="200">
        <v>70</v>
      </c>
      <c r="F83" s="200">
        <v>0</v>
      </c>
      <c r="G83" s="201">
        <f>E83*F83</f>
        <v>0</v>
      </c>
      <c r="O83" s="195">
        <v>2</v>
      </c>
      <c r="AA83" s="167">
        <v>1</v>
      </c>
      <c r="AB83" s="167">
        <v>0</v>
      </c>
      <c r="AC83" s="167">
        <v>0</v>
      </c>
      <c r="AZ83" s="167">
        <v>1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195">
        <v>1</v>
      </c>
      <c r="CB83" s="195">
        <v>0</v>
      </c>
      <c r="CZ83" s="167">
        <v>2.23E-2</v>
      </c>
    </row>
    <row r="84" spans="1:104">
      <c r="A84" s="202"/>
      <c r="B84" s="203"/>
      <c r="C84" s="204" t="s">
        <v>229</v>
      </c>
      <c r="D84" s="205"/>
      <c r="E84" s="205"/>
      <c r="F84" s="205"/>
      <c r="G84" s="206"/>
      <c r="L84" s="207" t="s">
        <v>229</v>
      </c>
      <c r="O84" s="195">
        <v>3</v>
      </c>
    </row>
    <row r="85" spans="1:104" ht="22.5">
      <c r="A85" s="196">
        <v>67</v>
      </c>
      <c r="B85" s="197" t="s">
        <v>230</v>
      </c>
      <c r="C85" s="198" t="s">
        <v>231</v>
      </c>
      <c r="D85" s="199" t="s">
        <v>153</v>
      </c>
      <c r="E85" s="200">
        <v>24</v>
      </c>
      <c r="F85" s="200">
        <v>0</v>
      </c>
      <c r="G85" s="201">
        <f>E85*F85</f>
        <v>0</v>
      </c>
      <c r="O85" s="195">
        <v>2</v>
      </c>
      <c r="AA85" s="167">
        <v>1</v>
      </c>
      <c r="AB85" s="167">
        <v>1</v>
      </c>
      <c r="AC85" s="167">
        <v>1</v>
      </c>
      <c r="AZ85" s="167">
        <v>1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195">
        <v>1</v>
      </c>
      <c r="CB85" s="195">
        <v>1</v>
      </c>
      <c r="CZ85" s="167">
        <v>5.8000000000000003E-2</v>
      </c>
    </row>
    <row r="86" spans="1:104">
      <c r="A86" s="202"/>
      <c r="B86" s="203"/>
      <c r="C86" s="204" t="s">
        <v>232</v>
      </c>
      <c r="D86" s="205"/>
      <c r="E86" s="205"/>
      <c r="F86" s="205"/>
      <c r="G86" s="206"/>
      <c r="L86" s="207" t="s">
        <v>232</v>
      </c>
      <c r="O86" s="195">
        <v>3</v>
      </c>
    </row>
    <row r="87" spans="1:104">
      <c r="A87" s="196">
        <v>68</v>
      </c>
      <c r="B87" s="197" t="s">
        <v>233</v>
      </c>
      <c r="C87" s="198" t="s">
        <v>234</v>
      </c>
      <c r="D87" s="199" t="s">
        <v>84</v>
      </c>
      <c r="E87" s="200">
        <v>7.31</v>
      </c>
      <c r="F87" s="200">
        <v>0</v>
      </c>
      <c r="G87" s="201">
        <f>E87*F87</f>
        <v>0</v>
      </c>
      <c r="O87" s="195">
        <v>2</v>
      </c>
      <c r="AA87" s="167">
        <v>1</v>
      </c>
      <c r="AB87" s="167">
        <v>1</v>
      </c>
      <c r="AC87" s="167">
        <v>1</v>
      </c>
      <c r="AZ87" s="167">
        <v>1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195">
        <v>1</v>
      </c>
      <c r="CB87" s="195">
        <v>1</v>
      </c>
      <c r="CZ87" s="167">
        <v>2.5251100000000002</v>
      </c>
    </row>
    <row r="88" spans="1:104">
      <c r="A88" s="196">
        <v>69</v>
      </c>
      <c r="B88" s="197" t="s">
        <v>235</v>
      </c>
      <c r="C88" s="198" t="s">
        <v>236</v>
      </c>
      <c r="D88" s="199" t="s">
        <v>117</v>
      </c>
      <c r="E88" s="200">
        <v>47.965000000000003</v>
      </c>
      <c r="F88" s="200">
        <v>0</v>
      </c>
      <c r="G88" s="201">
        <f>E88*F88</f>
        <v>0</v>
      </c>
      <c r="O88" s="195">
        <v>2</v>
      </c>
      <c r="AA88" s="167">
        <v>1</v>
      </c>
      <c r="AB88" s="167">
        <v>1</v>
      </c>
      <c r="AC88" s="167">
        <v>1</v>
      </c>
      <c r="AZ88" s="167">
        <v>1</v>
      </c>
      <c r="BA88" s="167">
        <f>IF(AZ88=1,G88,0)</f>
        <v>0</v>
      </c>
      <c r="BB88" s="167">
        <f>IF(AZ88=2,G88,0)</f>
        <v>0</v>
      </c>
      <c r="BC88" s="167">
        <f>IF(AZ88=3,G88,0)</f>
        <v>0</v>
      </c>
      <c r="BD88" s="167">
        <f>IF(AZ88=4,G88,0)</f>
        <v>0</v>
      </c>
      <c r="BE88" s="167">
        <f>IF(AZ88=5,G88,0)</f>
        <v>0</v>
      </c>
      <c r="CA88" s="195">
        <v>1</v>
      </c>
      <c r="CB88" s="195">
        <v>1</v>
      </c>
      <c r="CZ88" s="167">
        <v>7.9500000000000005E-3</v>
      </c>
    </row>
    <row r="89" spans="1:104">
      <c r="A89" s="196">
        <v>70</v>
      </c>
      <c r="B89" s="197" t="s">
        <v>237</v>
      </c>
      <c r="C89" s="198" t="s">
        <v>238</v>
      </c>
      <c r="D89" s="199" t="s">
        <v>117</v>
      </c>
      <c r="E89" s="200">
        <v>47.965000000000003</v>
      </c>
      <c r="F89" s="200">
        <v>0</v>
      </c>
      <c r="G89" s="201">
        <f>E89*F89</f>
        <v>0</v>
      </c>
      <c r="O89" s="195">
        <v>2</v>
      </c>
      <c r="AA89" s="167">
        <v>1</v>
      </c>
      <c r="AB89" s="167">
        <v>1</v>
      </c>
      <c r="AC89" s="167">
        <v>1</v>
      </c>
      <c r="AZ89" s="167">
        <v>1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195">
        <v>1</v>
      </c>
      <c r="CB89" s="195">
        <v>1</v>
      </c>
      <c r="CZ89" s="167">
        <v>0</v>
      </c>
    </row>
    <row r="90" spans="1:104">
      <c r="A90" s="196">
        <v>71</v>
      </c>
      <c r="B90" s="197" t="s">
        <v>239</v>
      </c>
      <c r="C90" s="198" t="s">
        <v>240</v>
      </c>
      <c r="D90" s="199" t="s">
        <v>122</v>
      </c>
      <c r="E90" s="200">
        <v>0.53200000000000003</v>
      </c>
      <c r="F90" s="200">
        <v>0</v>
      </c>
      <c r="G90" s="201">
        <f>E90*F90</f>
        <v>0</v>
      </c>
      <c r="O90" s="195">
        <v>2</v>
      </c>
      <c r="AA90" s="167">
        <v>1</v>
      </c>
      <c r="AB90" s="167">
        <v>1</v>
      </c>
      <c r="AC90" s="167">
        <v>1</v>
      </c>
      <c r="AZ90" s="167">
        <v>1</v>
      </c>
      <c r="BA90" s="167">
        <f>IF(AZ90=1,G90,0)</f>
        <v>0</v>
      </c>
      <c r="BB90" s="167">
        <f>IF(AZ90=2,G90,0)</f>
        <v>0</v>
      </c>
      <c r="BC90" s="167">
        <f>IF(AZ90=3,G90,0)</f>
        <v>0</v>
      </c>
      <c r="BD90" s="167">
        <f>IF(AZ90=4,G90,0)</f>
        <v>0</v>
      </c>
      <c r="BE90" s="167">
        <f>IF(AZ90=5,G90,0)</f>
        <v>0</v>
      </c>
      <c r="CA90" s="195">
        <v>1</v>
      </c>
      <c r="CB90" s="195">
        <v>1</v>
      </c>
      <c r="CZ90" s="167">
        <v>1.0166500000000001</v>
      </c>
    </row>
    <row r="91" spans="1:104" ht="22.5">
      <c r="A91" s="196">
        <v>72</v>
      </c>
      <c r="B91" s="197" t="s">
        <v>241</v>
      </c>
      <c r="C91" s="198" t="s">
        <v>242</v>
      </c>
      <c r="D91" s="199" t="s">
        <v>122</v>
      </c>
      <c r="E91" s="200">
        <v>4.7000000000000002E-3</v>
      </c>
      <c r="F91" s="200">
        <v>0</v>
      </c>
      <c r="G91" s="201">
        <f>E91*F91</f>
        <v>0</v>
      </c>
      <c r="O91" s="195">
        <v>2</v>
      </c>
      <c r="AA91" s="167">
        <v>1</v>
      </c>
      <c r="AB91" s="167">
        <v>1</v>
      </c>
      <c r="AC91" s="167">
        <v>1</v>
      </c>
      <c r="AZ91" s="167">
        <v>1</v>
      </c>
      <c r="BA91" s="167">
        <f>IF(AZ91=1,G91,0)</f>
        <v>0</v>
      </c>
      <c r="BB91" s="167">
        <f>IF(AZ91=2,G91,0)</f>
        <v>0</v>
      </c>
      <c r="BC91" s="167">
        <f>IF(AZ91=3,G91,0)</f>
        <v>0</v>
      </c>
      <c r="BD91" s="167">
        <f>IF(AZ91=4,G91,0)</f>
        <v>0</v>
      </c>
      <c r="BE91" s="167">
        <f>IF(AZ91=5,G91,0)</f>
        <v>0</v>
      </c>
      <c r="CA91" s="195">
        <v>1</v>
      </c>
      <c r="CB91" s="195">
        <v>1</v>
      </c>
      <c r="CZ91" s="167">
        <v>1.05844</v>
      </c>
    </row>
    <row r="92" spans="1:104">
      <c r="A92" s="196">
        <v>73</v>
      </c>
      <c r="B92" s="197" t="s">
        <v>243</v>
      </c>
      <c r="C92" s="198" t="s">
        <v>244</v>
      </c>
      <c r="D92" s="199" t="s">
        <v>84</v>
      </c>
      <c r="E92" s="200">
        <v>4.968</v>
      </c>
      <c r="F92" s="200">
        <v>0</v>
      </c>
      <c r="G92" s="201">
        <f>E92*F92</f>
        <v>0</v>
      </c>
      <c r="O92" s="195">
        <v>2</v>
      </c>
      <c r="AA92" s="167">
        <v>1</v>
      </c>
      <c r="AB92" s="167">
        <v>1</v>
      </c>
      <c r="AC92" s="167">
        <v>1</v>
      </c>
      <c r="AZ92" s="167">
        <v>1</v>
      </c>
      <c r="BA92" s="167">
        <f>IF(AZ92=1,G92,0)</f>
        <v>0</v>
      </c>
      <c r="BB92" s="167">
        <f>IF(AZ92=2,G92,0)</f>
        <v>0</v>
      </c>
      <c r="BC92" s="167">
        <f>IF(AZ92=3,G92,0)</f>
        <v>0</v>
      </c>
      <c r="BD92" s="167">
        <f>IF(AZ92=4,G92,0)</f>
        <v>0</v>
      </c>
      <c r="BE92" s="167">
        <f>IF(AZ92=5,G92,0)</f>
        <v>0</v>
      </c>
      <c r="CA92" s="195">
        <v>1</v>
      </c>
      <c r="CB92" s="195">
        <v>1</v>
      </c>
      <c r="CZ92" s="167">
        <v>1.1322000000000001</v>
      </c>
    </row>
    <row r="93" spans="1:104">
      <c r="A93" s="196">
        <v>74</v>
      </c>
      <c r="B93" s="197" t="s">
        <v>245</v>
      </c>
      <c r="C93" s="198" t="s">
        <v>246</v>
      </c>
      <c r="D93" s="199" t="s">
        <v>160</v>
      </c>
      <c r="E93" s="200">
        <v>3.3</v>
      </c>
      <c r="F93" s="200">
        <v>0</v>
      </c>
      <c r="G93" s="201">
        <f>E93*F93</f>
        <v>0</v>
      </c>
      <c r="O93" s="195">
        <v>2</v>
      </c>
      <c r="AA93" s="167">
        <v>2</v>
      </c>
      <c r="AB93" s="167">
        <v>0</v>
      </c>
      <c r="AC93" s="167">
        <v>0</v>
      </c>
      <c r="AZ93" s="167">
        <v>1</v>
      </c>
      <c r="BA93" s="167">
        <f>IF(AZ93=1,G93,0)</f>
        <v>0</v>
      </c>
      <c r="BB93" s="167">
        <f>IF(AZ93=2,G93,0)</f>
        <v>0</v>
      </c>
      <c r="BC93" s="167">
        <f>IF(AZ93=3,G93,0)</f>
        <v>0</v>
      </c>
      <c r="BD93" s="167">
        <f>IF(AZ93=4,G93,0)</f>
        <v>0</v>
      </c>
      <c r="BE93" s="167">
        <f>IF(AZ93=5,G93,0)</f>
        <v>0</v>
      </c>
      <c r="CA93" s="195">
        <v>2</v>
      </c>
      <c r="CB93" s="195">
        <v>0</v>
      </c>
      <c r="CZ93" s="167">
        <v>0.12131</v>
      </c>
    </row>
    <row r="94" spans="1:104">
      <c r="A94" s="196">
        <v>75</v>
      </c>
      <c r="B94" s="197" t="s">
        <v>247</v>
      </c>
      <c r="C94" s="198" t="s">
        <v>248</v>
      </c>
      <c r="D94" s="199" t="s">
        <v>160</v>
      </c>
      <c r="E94" s="200">
        <v>57.17</v>
      </c>
      <c r="F94" s="200">
        <v>0</v>
      </c>
      <c r="G94" s="201">
        <f>E94*F94</f>
        <v>0</v>
      </c>
      <c r="O94" s="195">
        <v>2</v>
      </c>
      <c r="AA94" s="167">
        <v>3</v>
      </c>
      <c r="AB94" s="167">
        <v>1</v>
      </c>
      <c r="AC94" s="167">
        <v>593467593</v>
      </c>
      <c r="AZ94" s="167">
        <v>1</v>
      </c>
      <c r="BA94" s="167">
        <f>IF(AZ94=1,G94,0)</f>
        <v>0</v>
      </c>
      <c r="BB94" s="167">
        <f>IF(AZ94=2,G94,0)</f>
        <v>0</v>
      </c>
      <c r="BC94" s="167">
        <f>IF(AZ94=3,G94,0)</f>
        <v>0</v>
      </c>
      <c r="BD94" s="167">
        <f>IF(AZ94=4,G94,0)</f>
        <v>0</v>
      </c>
      <c r="BE94" s="167">
        <f>IF(AZ94=5,G94,0)</f>
        <v>0</v>
      </c>
      <c r="CA94" s="195">
        <v>3</v>
      </c>
      <c r="CB94" s="195">
        <v>1</v>
      </c>
      <c r="CZ94" s="167">
        <v>0.29599999999999999</v>
      </c>
    </row>
    <row r="95" spans="1:104" ht="22.5">
      <c r="A95" s="196">
        <v>76</v>
      </c>
      <c r="B95" s="197" t="s">
        <v>249</v>
      </c>
      <c r="C95" s="198" t="s">
        <v>250</v>
      </c>
      <c r="D95" s="199" t="s">
        <v>160</v>
      </c>
      <c r="E95" s="200">
        <v>12.765000000000001</v>
      </c>
      <c r="F95" s="200">
        <v>0</v>
      </c>
      <c r="G95" s="201">
        <f>E95*F95</f>
        <v>0</v>
      </c>
      <c r="O95" s="195">
        <v>2</v>
      </c>
      <c r="AA95" s="167">
        <v>3</v>
      </c>
      <c r="AB95" s="167">
        <v>1</v>
      </c>
      <c r="AC95" s="167">
        <v>59346806</v>
      </c>
      <c r="AZ95" s="167">
        <v>1</v>
      </c>
      <c r="BA95" s="167">
        <f>IF(AZ95=1,G95,0)</f>
        <v>0</v>
      </c>
      <c r="BB95" s="167">
        <f>IF(AZ95=2,G95,0)</f>
        <v>0</v>
      </c>
      <c r="BC95" s="167">
        <f>IF(AZ95=3,G95,0)</f>
        <v>0</v>
      </c>
      <c r="BD95" s="167">
        <f>IF(AZ95=4,G95,0)</f>
        <v>0</v>
      </c>
      <c r="BE95" s="167">
        <f>IF(AZ95=5,G95,0)</f>
        <v>0</v>
      </c>
      <c r="CA95" s="195">
        <v>3</v>
      </c>
      <c r="CB95" s="195">
        <v>1</v>
      </c>
      <c r="CZ95" s="167">
        <v>0.41299999999999998</v>
      </c>
    </row>
    <row r="96" spans="1:104" ht="22.5">
      <c r="A96" s="196">
        <v>77</v>
      </c>
      <c r="B96" s="197" t="s">
        <v>251</v>
      </c>
      <c r="C96" s="198" t="s">
        <v>252</v>
      </c>
      <c r="D96" s="199" t="s">
        <v>160</v>
      </c>
      <c r="E96" s="200">
        <v>23.85</v>
      </c>
      <c r="F96" s="200">
        <v>0</v>
      </c>
      <c r="G96" s="201">
        <f>E96*F96</f>
        <v>0</v>
      </c>
      <c r="O96" s="195">
        <v>2</v>
      </c>
      <c r="AA96" s="167">
        <v>3</v>
      </c>
      <c r="AB96" s="167">
        <v>1</v>
      </c>
      <c r="AC96" s="167">
        <v>59346807</v>
      </c>
      <c r="AZ96" s="167">
        <v>1</v>
      </c>
      <c r="BA96" s="167">
        <f>IF(AZ96=1,G96,0)</f>
        <v>0</v>
      </c>
      <c r="BB96" s="167">
        <f>IF(AZ96=2,G96,0)</f>
        <v>0</v>
      </c>
      <c r="BC96" s="167">
        <f>IF(AZ96=3,G96,0)</f>
        <v>0</v>
      </c>
      <c r="BD96" s="167">
        <f>IF(AZ96=4,G96,0)</f>
        <v>0</v>
      </c>
      <c r="BE96" s="167">
        <f>IF(AZ96=5,G96,0)</f>
        <v>0</v>
      </c>
      <c r="CA96" s="195">
        <v>3</v>
      </c>
      <c r="CB96" s="195">
        <v>1</v>
      </c>
      <c r="CZ96" s="167">
        <v>0.41299999999999998</v>
      </c>
    </row>
    <row r="97" spans="1:104">
      <c r="A97" s="208"/>
      <c r="B97" s="209" t="s">
        <v>75</v>
      </c>
      <c r="C97" s="210" t="str">
        <f>CONCATENATE(B74," ",C74)</f>
        <v>4 Vodorovné konstrukce</v>
      </c>
      <c r="D97" s="211"/>
      <c r="E97" s="212"/>
      <c r="F97" s="213"/>
      <c r="G97" s="214">
        <f>SUM(G74:G96)</f>
        <v>0</v>
      </c>
      <c r="O97" s="195">
        <v>4</v>
      </c>
      <c r="BA97" s="215">
        <f>SUM(BA74:BA96)</f>
        <v>0</v>
      </c>
      <c r="BB97" s="215">
        <f>SUM(BB74:BB96)</f>
        <v>0</v>
      </c>
      <c r="BC97" s="215">
        <f>SUM(BC74:BC96)</f>
        <v>0</v>
      </c>
      <c r="BD97" s="215">
        <f>SUM(BD74:BD96)</f>
        <v>0</v>
      </c>
      <c r="BE97" s="215">
        <f>SUM(BE74:BE96)</f>
        <v>0</v>
      </c>
    </row>
    <row r="98" spans="1:104">
      <c r="A98" s="188" t="s">
        <v>72</v>
      </c>
      <c r="B98" s="189" t="s">
        <v>253</v>
      </c>
      <c r="C98" s="190" t="s">
        <v>254</v>
      </c>
      <c r="D98" s="191"/>
      <c r="E98" s="192"/>
      <c r="F98" s="192"/>
      <c r="G98" s="193"/>
      <c r="H98" s="194"/>
      <c r="I98" s="194"/>
      <c r="O98" s="195">
        <v>1</v>
      </c>
    </row>
    <row r="99" spans="1:104">
      <c r="A99" s="196">
        <v>78</v>
      </c>
      <c r="B99" s="197" t="s">
        <v>255</v>
      </c>
      <c r="C99" s="198" t="s">
        <v>256</v>
      </c>
      <c r="D99" s="199" t="s">
        <v>117</v>
      </c>
      <c r="E99" s="200">
        <v>456.93</v>
      </c>
      <c r="F99" s="200">
        <v>0</v>
      </c>
      <c r="G99" s="201">
        <f>E99*F99</f>
        <v>0</v>
      </c>
      <c r="O99" s="195">
        <v>2</v>
      </c>
      <c r="AA99" s="167">
        <v>1</v>
      </c>
      <c r="AB99" s="167">
        <v>1</v>
      </c>
      <c r="AC99" s="167">
        <v>1</v>
      </c>
      <c r="AZ99" s="167">
        <v>1</v>
      </c>
      <c r="BA99" s="167">
        <f>IF(AZ99=1,G99,0)</f>
        <v>0</v>
      </c>
      <c r="BB99" s="167">
        <f>IF(AZ99=2,G99,0)</f>
        <v>0</v>
      </c>
      <c r="BC99" s="167">
        <f>IF(AZ99=3,G99,0)</f>
        <v>0</v>
      </c>
      <c r="BD99" s="167">
        <f>IF(AZ99=4,G99,0)</f>
        <v>0</v>
      </c>
      <c r="BE99" s="167">
        <f>IF(AZ99=5,G99,0)</f>
        <v>0</v>
      </c>
      <c r="CA99" s="195">
        <v>1</v>
      </c>
      <c r="CB99" s="195">
        <v>1</v>
      </c>
      <c r="CZ99" s="167">
        <v>8.8500000000000002E-3</v>
      </c>
    </row>
    <row r="100" spans="1:104">
      <c r="A100" s="196">
        <v>79</v>
      </c>
      <c r="B100" s="197" t="s">
        <v>257</v>
      </c>
      <c r="C100" s="198" t="s">
        <v>258</v>
      </c>
      <c r="D100" s="199" t="s">
        <v>117</v>
      </c>
      <c r="E100" s="200">
        <v>1837.9168999999999</v>
      </c>
      <c r="F100" s="200">
        <v>0</v>
      </c>
      <c r="G100" s="201">
        <f>E100*F100</f>
        <v>0</v>
      </c>
      <c r="O100" s="195">
        <v>2</v>
      </c>
      <c r="AA100" s="167">
        <v>1</v>
      </c>
      <c r="AB100" s="167">
        <v>0</v>
      </c>
      <c r="AC100" s="167">
        <v>0</v>
      </c>
      <c r="AZ100" s="167">
        <v>1</v>
      </c>
      <c r="BA100" s="167">
        <f>IF(AZ100=1,G100,0)</f>
        <v>0</v>
      </c>
      <c r="BB100" s="167">
        <f>IF(AZ100=2,G100,0)</f>
        <v>0</v>
      </c>
      <c r="BC100" s="167">
        <f>IF(AZ100=3,G100,0)</f>
        <v>0</v>
      </c>
      <c r="BD100" s="167">
        <f>IF(AZ100=4,G100,0)</f>
        <v>0</v>
      </c>
      <c r="BE100" s="167">
        <f>IF(AZ100=5,G100,0)</f>
        <v>0</v>
      </c>
      <c r="CA100" s="195">
        <v>1</v>
      </c>
      <c r="CB100" s="195">
        <v>0</v>
      </c>
      <c r="CZ100" s="167">
        <v>8.3999999999999995E-3</v>
      </c>
    </row>
    <row r="101" spans="1:104">
      <c r="A101" s="196">
        <v>80</v>
      </c>
      <c r="B101" s="197" t="s">
        <v>259</v>
      </c>
      <c r="C101" s="198" t="s">
        <v>260</v>
      </c>
      <c r="D101" s="199" t="s">
        <v>117</v>
      </c>
      <c r="E101" s="200">
        <v>69.509</v>
      </c>
      <c r="F101" s="200">
        <v>0</v>
      </c>
      <c r="G101" s="201">
        <f>E101*F101</f>
        <v>0</v>
      </c>
      <c r="O101" s="195">
        <v>2</v>
      </c>
      <c r="AA101" s="167">
        <v>1</v>
      </c>
      <c r="AB101" s="167">
        <v>1</v>
      </c>
      <c r="AC101" s="167">
        <v>1</v>
      </c>
      <c r="AZ101" s="167">
        <v>1</v>
      </c>
      <c r="BA101" s="167">
        <f>IF(AZ101=1,G101,0)</f>
        <v>0</v>
      </c>
      <c r="BB101" s="167">
        <f>IF(AZ101=2,G101,0)</f>
        <v>0</v>
      </c>
      <c r="BC101" s="167">
        <f>IF(AZ101=3,G101,0)</f>
        <v>0</v>
      </c>
      <c r="BD101" s="167">
        <f>IF(AZ101=4,G101,0)</f>
        <v>0</v>
      </c>
      <c r="BE101" s="167">
        <f>IF(AZ101=5,G101,0)</f>
        <v>0</v>
      </c>
      <c r="CA101" s="195">
        <v>1</v>
      </c>
      <c r="CB101" s="195">
        <v>1</v>
      </c>
      <c r="CZ101" s="167">
        <v>4.0000000000000003E-5</v>
      </c>
    </row>
    <row r="102" spans="1:104" ht="22.5">
      <c r="A102" s="196">
        <v>81</v>
      </c>
      <c r="B102" s="197" t="s">
        <v>261</v>
      </c>
      <c r="C102" s="198" t="s">
        <v>262</v>
      </c>
      <c r="D102" s="199" t="s">
        <v>117</v>
      </c>
      <c r="E102" s="200">
        <v>105.0213</v>
      </c>
      <c r="F102" s="200">
        <v>0</v>
      </c>
      <c r="G102" s="201">
        <f>E102*F102</f>
        <v>0</v>
      </c>
      <c r="O102" s="195">
        <v>2</v>
      </c>
      <c r="AA102" s="167">
        <v>1</v>
      </c>
      <c r="AB102" s="167">
        <v>1</v>
      </c>
      <c r="AC102" s="167">
        <v>1</v>
      </c>
      <c r="AZ102" s="167">
        <v>1</v>
      </c>
      <c r="BA102" s="167">
        <f>IF(AZ102=1,G102,0)</f>
        <v>0</v>
      </c>
      <c r="BB102" s="167">
        <f>IF(AZ102=2,G102,0)</f>
        <v>0</v>
      </c>
      <c r="BC102" s="167">
        <f>IF(AZ102=3,G102,0)</f>
        <v>0</v>
      </c>
      <c r="BD102" s="167">
        <f>IF(AZ102=4,G102,0)</f>
        <v>0</v>
      </c>
      <c r="BE102" s="167">
        <f>IF(AZ102=5,G102,0)</f>
        <v>0</v>
      </c>
      <c r="CA102" s="195">
        <v>1</v>
      </c>
      <c r="CB102" s="195">
        <v>1</v>
      </c>
      <c r="CZ102" s="167">
        <v>4.1099999999999999E-3</v>
      </c>
    </row>
    <row r="103" spans="1:104" ht="22.5">
      <c r="A103" s="196">
        <v>82</v>
      </c>
      <c r="B103" s="197" t="s">
        <v>263</v>
      </c>
      <c r="C103" s="198" t="s">
        <v>264</v>
      </c>
      <c r="D103" s="199" t="s">
        <v>117</v>
      </c>
      <c r="E103" s="200">
        <v>32.515500000000003</v>
      </c>
      <c r="F103" s="200">
        <v>0</v>
      </c>
      <c r="G103" s="201">
        <f>E103*F103</f>
        <v>0</v>
      </c>
      <c r="O103" s="195">
        <v>2</v>
      </c>
      <c r="AA103" s="167">
        <v>1</v>
      </c>
      <c r="AB103" s="167">
        <v>0</v>
      </c>
      <c r="AC103" s="167">
        <v>0</v>
      </c>
      <c r="AZ103" s="167">
        <v>1</v>
      </c>
      <c r="BA103" s="167">
        <f>IF(AZ103=1,G103,0)</f>
        <v>0</v>
      </c>
      <c r="BB103" s="167">
        <f>IF(AZ103=2,G103,0)</f>
        <v>0</v>
      </c>
      <c r="BC103" s="167">
        <f>IF(AZ103=3,G103,0)</f>
        <v>0</v>
      </c>
      <c r="BD103" s="167">
        <f>IF(AZ103=4,G103,0)</f>
        <v>0</v>
      </c>
      <c r="BE103" s="167">
        <f>IF(AZ103=5,G103,0)</f>
        <v>0</v>
      </c>
      <c r="CA103" s="195">
        <v>1</v>
      </c>
      <c r="CB103" s="195">
        <v>0</v>
      </c>
      <c r="CZ103" s="167">
        <v>1.299E-2</v>
      </c>
    </row>
    <row r="104" spans="1:104" ht="22.5">
      <c r="A104" s="196">
        <v>83</v>
      </c>
      <c r="B104" s="197" t="s">
        <v>265</v>
      </c>
      <c r="C104" s="198" t="s">
        <v>266</v>
      </c>
      <c r="D104" s="199" t="s">
        <v>117</v>
      </c>
      <c r="E104" s="200">
        <v>332.55220000000003</v>
      </c>
      <c r="F104" s="200">
        <v>0</v>
      </c>
      <c r="G104" s="201">
        <f>E104*F104</f>
        <v>0</v>
      </c>
      <c r="O104" s="195">
        <v>2</v>
      </c>
      <c r="AA104" s="167">
        <v>1</v>
      </c>
      <c r="AB104" s="167">
        <v>1</v>
      </c>
      <c r="AC104" s="167">
        <v>1</v>
      </c>
      <c r="AZ104" s="167">
        <v>1</v>
      </c>
      <c r="BA104" s="167">
        <f>IF(AZ104=1,G104,0)</f>
        <v>0</v>
      </c>
      <c r="BB104" s="167">
        <f>IF(AZ104=2,G104,0)</f>
        <v>0</v>
      </c>
      <c r="BC104" s="167">
        <f>IF(AZ104=3,G104,0)</f>
        <v>0</v>
      </c>
      <c r="BD104" s="167">
        <f>IF(AZ104=4,G104,0)</f>
        <v>0</v>
      </c>
      <c r="BE104" s="167">
        <f>IF(AZ104=5,G104,0)</f>
        <v>0</v>
      </c>
      <c r="CA104" s="195">
        <v>1</v>
      </c>
      <c r="CB104" s="195">
        <v>1</v>
      </c>
      <c r="CZ104" s="167">
        <v>4.5580000000000002E-2</v>
      </c>
    </row>
    <row r="105" spans="1:104" ht="22.5">
      <c r="A105" s="196">
        <v>84</v>
      </c>
      <c r="B105" s="197" t="s">
        <v>267</v>
      </c>
      <c r="C105" s="198" t="s">
        <v>268</v>
      </c>
      <c r="D105" s="199" t="s">
        <v>117</v>
      </c>
      <c r="E105" s="200">
        <v>1207.616</v>
      </c>
      <c r="F105" s="200">
        <v>0</v>
      </c>
      <c r="G105" s="201">
        <f>E105*F105</f>
        <v>0</v>
      </c>
      <c r="O105" s="195">
        <v>2</v>
      </c>
      <c r="AA105" s="167">
        <v>1</v>
      </c>
      <c r="AB105" s="167">
        <v>1</v>
      </c>
      <c r="AC105" s="167">
        <v>1</v>
      </c>
      <c r="AZ105" s="167">
        <v>1</v>
      </c>
      <c r="BA105" s="167">
        <f>IF(AZ105=1,G105,0)</f>
        <v>0</v>
      </c>
      <c r="BB105" s="167">
        <f>IF(AZ105=2,G105,0)</f>
        <v>0</v>
      </c>
      <c r="BC105" s="167">
        <f>IF(AZ105=3,G105,0)</f>
        <v>0</v>
      </c>
      <c r="BD105" s="167">
        <f>IF(AZ105=4,G105,0)</f>
        <v>0</v>
      </c>
      <c r="BE105" s="167">
        <f>IF(AZ105=5,G105,0)</f>
        <v>0</v>
      </c>
      <c r="CA105" s="195">
        <v>1</v>
      </c>
      <c r="CB105" s="195">
        <v>1</v>
      </c>
      <c r="CZ105" s="167">
        <v>3.6700000000000001E-3</v>
      </c>
    </row>
    <row r="106" spans="1:104">
      <c r="A106" s="202"/>
      <c r="B106" s="203"/>
      <c r="C106" s="204" t="s">
        <v>269</v>
      </c>
      <c r="D106" s="205"/>
      <c r="E106" s="205"/>
      <c r="F106" s="205"/>
      <c r="G106" s="206"/>
      <c r="L106" s="207" t="s">
        <v>269</v>
      </c>
      <c r="O106" s="195">
        <v>3</v>
      </c>
    </row>
    <row r="107" spans="1:104">
      <c r="A107" s="196">
        <v>85</v>
      </c>
      <c r="B107" s="197" t="s">
        <v>270</v>
      </c>
      <c r="C107" s="198" t="s">
        <v>271</v>
      </c>
      <c r="D107" s="199" t="s">
        <v>160</v>
      </c>
      <c r="E107" s="200">
        <v>95.29</v>
      </c>
      <c r="F107" s="200">
        <v>0</v>
      </c>
      <c r="G107" s="201">
        <f>E107*F107</f>
        <v>0</v>
      </c>
      <c r="O107" s="195">
        <v>2</v>
      </c>
      <c r="AA107" s="167">
        <v>1</v>
      </c>
      <c r="AB107" s="167">
        <v>1</v>
      </c>
      <c r="AC107" s="167">
        <v>1</v>
      </c>
      <c r="AZ107" s="167">
        <v>1</v>
      </c>
      <c r="BA107" s="167">
        <f>IF(AZ107=1,G107,0)</f>
        <v>0</v>
      </c>
      <c r="BB107" s="167">
        <f>IF(AZ107=2,G107,0)</f>
        <v>0</v>
      </c>
      <c r="BC107" s="167">
        <f>IF(AZ107=3,G107,0)</f>
        <v>0</v>
      </c>
      <c r="BD107" s="167">
        <f>IF(AZ107=4,G107,0)</f>
        <v>0</v>
      </c>
      <c r="BE107" s="167">
        <f>IF(AZ107=5,G107,0)</f>
        <v>0</v>
      </c>
      <c r="CA107" s="195">
        <v>1</v>
      </c>
      <c r="CB107" s="195">
        <v>1</v>
      </c>
      <c r="CZ107" s="167">
        <v>4.6000000000000001E-4</v>
      </c>
    </row>
    <row r="108" spans="1:104">
      <c r="A108" s="208"/>
      <c r="B108" s="209" t="s">
        <v>75</v>
      </c>
      <c r="C108" s="210" t="str">
        <f>CONCATENATE(B98," ",C98)</f>
        <v>61 Upravy povrchů vnitřní</v>
      </c>
      <c r="D108" s="211"/>
      <c r="E108" s="212"/>
      <c r="F108" s="213"/>
      <c r="G108" s="214">
        <f>SUM(G98:G107)</f>
        <v>0</v>
      </c>
      <c r="O108" s="195">
        <v>4</v>
      </c>
      <c r="BA108" s="215">
        <f>SUM(BA98:BA107)</f>
        <v>0</v>
      </c>
      <c r="BB108" s="215">
        <f>SUM(BB98:BB107)</f>
        <v>0</v>
      </c>
      <c r="BC108" s="215">
        <f>SUM(BC98:BC107)</f>
        <v>0</v>
      </c>
      <c r="BD108" s="215">
        <f>SUM(BD98:BD107)</f>
        <v>0</v>
      </c>
      <c r="BE108" s="215">
        <f>SUM(BE98:BE107)</f>
        <v>0</v>
      </c>
    </row>
    <row r="109" spans="1:104">
      <c r="A109" s="188" t="s">
        <v>72</v>
      </c>
      <c r="B109" s="189" t="s">
        <v>272</v>
      </c>
      <c r="C109" s="190" t="s">
        <v>273</v>
      </c>
      <c r="D109" s="191"/>
      <c r="E109" s="192"/>
      <c r="F109" s="192"/>
      <c r="G109" s="193"/>
      <c r="H109" s="194"/>
      <c r="I109" s="194"/>
      <c r="O109" s="195">
        <v>1</v>
      </c>
    </row>
    <row r="110" spans="1:104" ht="22.5">
      <c r="A110" s="196">
        <v>86</v>
      </c>
      <c r="B110" s="197" t="s">
        <v>274</v>
      </c>
      <c r="C110" s="198" t="s">
        <v>275</v>
      </c>
      <c r="D110" s="199" t="s">
        <v>117</v>
      </c>
      <c r="E110" s="200">
        <v>265</v>
      </c>
      <c r="F110" s="200">
        <v>0</v>
      </c>
      <c r="G110" s="201">
        <f>E110*F110</f>
        <v>0</v>
      </c>
      <c r="O110" s="195">
        <v>2</v>
      </c>
      <c r="AA110" s="167">
        <v>1</v>
      </c>
      <c r="AB110" s="167">
        <v>1</v>
      </c>
      <c r="AC110" s="167">
        <v>1</v>
      </c>
      <c r="AZ110" s="167">
        <v>1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195">
        <v>1</v>
      </c>
      <c r="CB110" s="195">
        <v>1</v>
      </c>
      <c r="CZ110" s="167">
        <v>5.2999999999999998E-4</v>
      </c>
    </row>
    <row r="111" spans="1:104">
      <c r="A111" s="196">
        <v>87</v>
      </c>
      <c r="B111" s="197" t="s">
        <v>276</v>
      </c>
      <c r="C111" s="198" t="s">
        <v>277</v>
      </c>
      <c r="D111" s="199" t="s">
        <v>117</v>
      </c>
      <c r="E111" s="200">
        <v>265</v>
      </c>
      <c r="F111" s="200">
        <v>0</v>
      </c>
      <c r="G111" s="201">
        <f>E111*F111</f>
        <v>0</v>
      </c>
      <c r="O111" s="195">
        <v>2</v>
      </c>
      <c r="AA111" s="167">
        <v>12</v>
      </c>
      <c r="AB111" s="167">
        <v>0</v>
      </c>
      <c r="AC111" s="167">
        <v>207</v>
      </c>
      <c r="AZ111" s="167">
        <v>1</v>
      </c>
      <c r="BA111" s="167">
        <f>IF(AZ111=1,G111,0)</f>
        <v>0</v>
      </c>
      <c r="BB111" s="167">
        <f>IF(AZ111=2,G111,0)</f>
        <v>0</v>
      </c>
      <c r="BC111" s="167">
        <f>IF(AZ111=3,G111,0)</f>
        <v>0</v>
      </c>
      <c r="BD111" s="167">
        <f>IF(AZ111=4,G111,0)</f>
        <v>0</v>
      </c>
      <c r="BE111" s="167">
        <f>IF(AZ111=5,G111,0)</f>
        <v>0</v>
      </c>
      <c r="CA111" s="195">
        <v>12</v>
      </c>
      <c r="CB111" s="195">
        <v>0</v>
      </c>
      <c r="CZ111" s="167">
        <v>1E-3</v>
      </c>
    </row>
    <row r="112" spans="1:104">
      <c r="A112" s="208"/>
      <c r="B112" s="209" t="s">
        <v>75</v>
      </c>
      <c r="C112" s="210" t="str">
        <f>CONCATENATE(B109," ",C109)</f>
        <v>62 Úpravy povrchů vnější</v>
      </c>
      <c r="D112" s="211"/>
      <c r="E112" s="212"/>
      <c r="F112" s="213"/>
      <c r="G112" s="214">
        <f>SUM(G109:G111)</f>
        <v>0</v>
      </c>
      <c r="O112" s="195">
        <v>4</v>
      </c>
      <c r="BA112" s="215">
        <f>SUM(BA109:BA111)</f>
        <v>0</v>
      </c>
      <c r="BB112" s="215">
        <f>SUM(BB109:BB111)</f>
        <v>0</v>
      </c>
      <c r="BC112" s="215">
        <f>SUM(BC109:BC111)</f>
        <v>0</v>
      </c>
      <c r="BD112" s="215">
        <f>SUM(BD109:BD111)</f>
        <v>0</v>
      </c>
      <c r="BE112" s="215">
        <f>SUM(BE109:BE111)</f>
        <v>0</v>
      </c>
    </row>
    <row r="113" spans="1:104">
      <c r="A113" s="188" t="s">
        <v>72</v>
      </c>
      <c r="B113" s="189" t="s">
        <v>278</v>
      </c>
      <c r="C113" s="190" t="s">
        <v>279</v>
      </c>
      <c r="D113" s="191"/>
      <c r="E113" s="192"/>
      <c r="F113" s="192"/>
      <c r="G113" s="193"/>
      <c r="H113" s="194"/>
      <c r="I113" s="194"/>
      <c r="O113" s="195">
        <v>1</v>
      </c>
    </row>
    <row r="114" spans="1:104">
      <c r="A114" s="196">
        <v>88</v>
      </c>
      <c r="B114" s="197" t="s">
        <v>280</v>
      </c>
      <c r="C114" s="198" t="s">
        <v>281</v>
      </c>
      <c r="D114" s="199" t="s">
        <v>84</v>
      </c>
      <c r="E114" s="200">
        <v>7.65</v>
      </c>
      <c r="F114" s="200">
        <v>0</v>
      </c>
      <c r="G114" s="201">
        <f>E114*F114</f>
        <v>0</v>
      </c>
      <c r="O114" s="195">
        <v>2</v>
      </c>
      <c r="AA114" s="167">
        <v>1</v>
      </c>
      <c r="AB114" s="167">
        <v>1</v>
      </c>
      <c r="AC114" s="167">
        <v>1</v>
      </c>
      <c r="AZ114" s="167">
        <v>1</v>
      </c>
      <c r="BA114" s="167">
        <f>IF(AZ114=1,G114,0)</f>
        <v>0</v>
      </c>
      <c r="BB114" s="167">
        <f>IF(AZ114=2,G114,0)</f>
        <v>0</v>
      </c>
      <c r="BC114" s="167">
        <f>IF(AZ114=3,G114,0)</f>
        <v>0</v>
      </c>
      <c r="BD114" s="167">
        <f>IF(AZ114=4,G114,0)</f>
        <v>0</v>
      </c>
      <c r="BE114" s="167">
        <f>IF(AZ114=5,G114,0)</f>
        <v>0</v>
      </c>
      <c r="CA114" s="195">
        <v>1</v>
      </c>
      <c r="CB114" s="195">
        <v>1</v>
      </c>
      <c r="CZ114" s="167">
        <v>2.5</v>
      </c>
    </row>
    <row r="115" spans="1:104">
      <c r="A115" s="196">
        <v>89</v>
      </c>
      <c r="B115" s="197" t="s">
        <v>282</v>
      </c>
      <c r="C115" s="198" t="s">
        <v>283</v>
      </c>
      <c r="D115" s="199" t="s">
        <v>84</v>
      </c>
      <c r="E115" s="200">
        <v>6.8011999999999997</v>
      </c>
      <c r="F115" s="200">
        <v>0</v>
      </c>
      <c r="G115" s="201">
        <f>E115*F115</f>
        <v>0</v>
      </c>
      <c r="O115" s="195">
        <v>2</v>
      </c>
      <c r="AA115" s="167">
        <v>1</v>
      </c>
      <c r="AB115" s="167">
        <v>1</v>
      </c>
      <c r="AC115" s="167">
        <v>1</v>
      </c>
      <c r="AZ115" s="167">
        <v>1</v>
      </c>
      <c r="BA115" s="167">
        <f>IF(AZ115=1,G115,0)</f>
        <v>0</v>
      </c>
      <c r="BB115" s="167">
        <f>IF(AZ115=2,G115,0)</f>
        <v>0</v>
      </c>
      <c r="BC115" s="167">
        <f>IF(AZ115=3,G115,0)</f>
        <v>0</v>
      </c>
      <c r="BD115" s="167">
        <f>IF(AZ115=4,G115,0)</f>
        <v>0</v>
      </c>
      <c r="BE115" s="167">
        <f>IF(AZ115=5,G115,0)</f>
        <v>0</v>
      </c>
      <c r="CA115" s="195">
        <v>1</v>
      </c>
      <c r="CB115" s="195">
        <v>1</v>
      </c>
      <c r="CZ115" s="167">
        <v>2.5249999999999999</v>
      </c>
    </row>
    <row r="116" spans="1:104" ht="22.5">
      <c r="A116" s="196">
        <v>90</v>
      </c>
      <c r="B116" s="197" t="s">
        <v>284</v>
      </c>
      <c r="C116" s="198" t="s">
        <v>285</v>
      </c>
      <c r="D116" s="199" t="s">
        <v>122</v>
      </c>
      <c r="E116" s="200">
        <v>0.1124</v>
      </c>
      <c r="F116" s="200">
        <v>0</v>
      </c>
      <c r="G116" s="201">
        <f>E116*F116</f>
        <v>0</v>
      </c>
      <c r="O116" s="195">
        <v>2</v>
      </c>
      <c r="AA116" s="167">
        <v>1</v>
      </c>
      <c r="AB116" s="167">
        <v>1</v>
      </c>
      <c r="AC116" s="167">
        <v>1</v>
      </c>
      <c r="AZ116" s="167">
        <v>1</v>
      </c>
      <c r="BA116" s="167">
        <f>IF(AZ116=1,G116,0)</f>
        <v>0</v>
      </c>
      <c r="BB116" s="167">
        <f>IF(AZ116=2,G116,0)</f>
        <v>0</v>
      </c>
      <c r="BC116" s="167">
        <f>IF(AZ116=3,G116,0)</f>
        <v>0</v>
      </c>
      <c r="BD116" s="167">
        <f>IF(AZ116=4,G116,0)</f>
        <v>0</v>
      </c>
      <c r="BE116" s="167">
        <f>IF(AZ116=5,G116,0)</f>
        <v>0</v>
      </c>
      <c r="CA116" s="195">
        <v>1</v>
      </c>
      <c r="CB116" s="195">
        <v>1</v>
      </c>
      <c r="CZ116" s="167">
        <v>1.0662499999999999</v>
      </c>
    </row>
    <row r="117" spans="1:104" ht="22.5">
      <c r="A117" s="196">
        <v>91</v>
      </c>
      <c r="B117" s="197" t="s">
        <v>286</v>
      </c>
      <c r="C117" s="198" t="s">
        <v>287</v>
      </c>
      <c r="D117" s="199" t="s">
        <v>84</v>
      </c>
      <c r="E117" s="200">
        <v>6.6</v>
      </c>
      <c r="F117" s="200">
        <v>0</v>
      </c>
      <c r="G117" s="201">
        <f>E117*F117</f>
        <v>0</v>
      </c>
      <c r="O117" s="195">
        <v>2</v>
      </c>
      <c r="AA117" s="167">
        <v>1</v>
      </c>
      <c r="AB117" s="167">
        <v>1</v>
      </c>
      <c r="AC117" s="167">
        <v>1</v>
      </c>
      <c r="AZ117" s="167">
        <v>1</v>
      </c>
      <c r="BA117" s="167">
        <f>IF(AZ117=1,G117,0)</f>
        <v>0</v>
      </c>
      <c r="BB117" s="167">
        <f>IF(AZ117=2,G117,0)</f>
        <v>0</v>
      </c>
      <c r="BC117" s="167">
        <f>IF(AZ117=3,G117,0)</f>
        <v>0</v>
      </c>
      <c r="BD117" s="167">
        <f>IF(AZ117=4,G117,0)</f>
        <v>0</v>
      </c>
      <c r="BE117" s="167">
        <f>IF(AZ117=5,G117,0)</f>
        <v>0</v>
      </c>
      <c r="CA117" s="195">
        <v>1</v>
      </c>
      <c r="CB117" s="195">
        <v>1</v>
      </c>
      <c r="CZ117" s="167">
        <v>1.837</v>
      </c>
    </row>
    <row r="118" spans="1:104">
      <c r="A118" s="196">
        <v>92</v>
      </c>
      <c r="B118" s="197" t="s">
        <v>288</v>
      </c>
      <c r="C118" s="198" t="s">
        <v>289</v>
      </c>
      <c r="D118" s="199" t="s">
        <v>117</v>
      </c>
      <c r="E118" s="200">
        <v>124.7625</v>
      </c>
      <c r="F118" s="200">
        <v>0</v>
      </c>
      <c r="G118" s="201">
        <f>E118*F118</f>
        <v>0</v>
      </c>
      <c r="O118" s="195">
        <v>2</v>
      </c>
      <c r="AA118" s="167">
        <v>1</v>
      </c>
      <c r="AB118" s="167">
        <v>1</v>
      </c>
      <c r="AC118" s="167">
        <v>1</v>
      </c>
      <c r="AZ118" s="167">
        <v>1</v>
      </c>
      <c r="BA118" s="167">
        <f>IF(AZ118=1,G118,0)</f>
        <v>0</v>
      </c>
      <c r="BB118" s="167">
        <f>IF(AZ118=2,G118,0)</f>
        <v>0</v>
      </c>
      <c r="BC118" s="167">
        <f>IF(AZ118=3,G118,0)</f>
        <v>0</v>
      </c>
      <c r="BD118" s="167">
        <f>IF(AZ118=4,G118,0)</f>
        <v>0</v>
      </c>
      <c r="BE118" s="167">
        <f>IF(AZ118=5,G118,0)</f>
        <v>0</v>
      </c>
      <c r="CA118" s="195">
        <v>1</v>
      </c>
      <c r="CB118" s="195">
        <v>1</v>
      </c>
      <c r="CZ118" s="167">
        <v>0</v>
      </c>
    </row>
    <row r="119" spans="1:104">
      <c r="A119" s="196">
        <v>93</v>
      </c>
      <c r="B119" s="197" t="s">
        <v>290</v>
      </c>
      <c r="C119" s="198" t="s">
        <v>291</v>
      </c>
      <c r="D119" s="199" t="s">
        <v>117</v>
      </c>
      <c r="E119" s="200">
        <v>26.7</v>
      </c>
      <c r="F119" s="200">
        <v>0</v>
      </c>
      <c r="G119" s="201">
        <f>E119*F119</f>
        <v>0</v>
      </c>
      <c r="O119" s="195">
        <v>2</v>
      </c>
      <c r="AA119" s="167">
        <v>1</v>
      </c>
      <c r="AB119" s="167">
        <v>1</v>
      </c>
      <c r="AC119" s="167">
        <v>1</v>
      </c>
      <c r="AZ119" s="167">
        <v>1</v>
      </c>
      <c r="BA119" s="167">
        <f>IF(AZ119=1,G119,0)</f>
        <v>0</v>
      </c>
      <c r="BB119" s="167">
        <f>IF(AZ119=2,G119,0)</f>
        <v>0</v>
      </c>
      <c r="BC119" s="167">
        <f>IF(AZ119=3,G119,0)</f>
        <v>0</v>
      </c>
      <c r="BD119" s="167">
        <f>IF(AZ119=4,G119,0)</f>
        <v>0</v>
      </c>
      <c r="BE119" s="167">
        <f>IF(AZ119=5,G119,0)</f>
        <v>0</v>
      </c>
      <c r="CA119" s="195">
        <v>1</v>
      </c>
      <c r="CB119" s="195">
        <v>1</v>
      </c>
      <c r="CZ119" s="167">
        <v>6.615E-2</v>
      </c>
    </row>
    <row r="120" spans="1:104">
      <c r="A120" s="196">
        <v>94</v>
      </c>
      <c r="B120" s="197" t="s">
        <v>292</v>
      </c>
      <c r="C120" s="198" t="s">
        <v>293</v>
      </c>
      <c r="D120" s="199" t="s">
        <v>117</v>
      </c>
      <c r="E120" s="200">
        <v>36.11</v>
      </c>
      <c r="F120" s="200">
        <v>0</v>
      </c>
      <c r="G120" s="201">
        <f>E120*F120</f>
        <v>0</v>
      </c>
      <c r="O120" s="195">
        <v>2</v>
      </c>
      <c r="AA120" s="167">
        <v>1</v>
      </c>
      <c r="AB120" s="167">
        <v>1</v>
      </c>
      <c r="AC120" s="167">
        <v>1</v>
      </c>
      <c r="AZ120" s="167">
        <v>1</v>
      </c>
      <c r="BA120" s="167">
        <f>IF(AZ120=1,G120,0)</f>
        <v>0</v>
      </c>
      <c r="BB120" s="167">
        <f>IF(AZ120=2,G120,0)</f>
        <v>0</v>
      </c>
      <c r="BC120" s="167">
        <f>IF(AZ120=3,G120,0)</f>
        <v>0</v>
      </c>
      <c r="BD120" s="167">
        <f>IF(AZ120=4,G120,0)</f>
        <v>0</v>
      </c>
      <c r="BE120" s="167">
        <f>IF(AZ120=5,G120,0)</f>
        <v>0</v>
      </c>
      <c r="CA120" s="195">
        <v>1</v>
      </c>
      <c r="CB120" s="195">
        <v>1</v>
      </c>
      <c r="CZ120" s="167">
        <v>9.5000000000000001E-2</v>
      </c>
    </row>
    <row r="121" spans="1:104">
      <c r="A121" s="196">
        <v>95</v>
      </c>
      <c r="B121" s="197" t="s">
        <v>294</v>
      </c>
      <c r="C121" s="198" t="s">
        <v>295</v>
      </c>
      <c r="D121" s="199" t="s">
        <v>117</v>
      </c>
      <c r="E121" s="200">
        <v>21</v>
      </c>
      <c r="F121" s="200">
        <v>0</v>
      </c>
      <c r="G121" s="201">
        <f>E121*F121</f>
        <v>0</v>
      </c>
      <c r="O121" s="195">
        <v>2</v>
      </c>
      <c r="AA121" s="167">
        <v>1</v>
      </c>
      <c r="AB121" s="167">
        <v>1</v>
      </c>
      <c r="AC121" s="167">
        <v>1</v>
      </c>
      <c r="AZ121" s="167">
        <v>1</v>
      </c>
      <c r="BA121" s="167">
        <f>IF(AZ121=1,G121,0)</f>
        <v>0</v>
      </c>
      <c r="BB121" s="167">
        <f>IF(AZ121=2,G121,0)</f>
        <v>0</v>
      </c>
      <c r="BC121" s="167">
        <f>IF(AZ121=3,G121,0)</f>
        <v>0</v>
      </c>
      <c r="BD121" s="167">
        <f>IF(AZ121=4,G121,0)</f>
        <v>0</v>
      </c>
      <c r="BE121" s="167">
        <f>IF(AZ121=5,G121,0)</f>
        <v>0</v>
      </c>
      <c r="CA121" s="195">
        <v>1</v>
      </c>
      <c r="CB121" s="195">
        <v>1</v>
      </c>
      <c r="CZ121" s="167">
        <v>9.5000000000000001E-2</v>
      </c>
    </row>
    <row r="122" spans="1:104">
      <c r="A122" s="196">
        <v>96</v>
      </c>
      <c r="B122" s="197" t="s">
        <v>296</v>
      </c>
      <c r="C122" s="198" t="s">
        <v>297</v>
      </c>
      <c r="D122" s="199" t="s">
        <v>117</v>
      </c>
      <c r="E122" s="200">
        <v>286.53250000000003</v>
      </c>
      <c r="F122" s="200">
        <v>0</v>
      </c>
      <c r="G122" s="201">
        <f>E122*F122</f>
        <v>0</v>
      </c>
      <c r="O122" s="195">
        <v>2</v>
      </c>
      <c r="AA122" s="167">
        <v>1</v>
      </c>
      <c r="AB122" s="167">
        <v>1</v>
      </c>
      <c r="AC122" s="167">
        <v>1</v>
      </c>
      <c r="AZ122" s="167">
        <v>1</v>
      </c>
      <c r="BA122" s="167">
        <f>IF(AZ122=1,G122,0)</f>
        <v>0</v>
      </c>
      <c r="BB122" s="167">
        <f>IF(AZ122=2,G122,0)</f>
        <v>0</v>
      </c>
      <c r="BC122" s="167">
        <f>IF(AZ122=3,G122,0)</f>
        <v>0</v>
      </c>
      <c r="BD122" s="167">
        <f>IF(AZ122=4,G122,0)</f>
        <v>0</v>
      </c>
      <c r="BE122" s="167">
        <f>IF(AZ122=5,G122,0)</f>
        <v>0</v>
      </c>
      <c r="CA122" s="195">
        <v>1</v>
      </c>
      <c r="CB122" s="195">
        <v>1</v>
      </c>
      <c r="CZ122" s="167">
        <v>0.105</v>
      </c>
    </row>
    <row r="123" spans="1:104">
      <c r="A123" s="208"/>
      <c r="B123" s="209" t="s">
        <v>75</v>
      </c>
      <c r="C123" s="210" t="str">
        <f>CONCATENATE(B113," ",C113)</f>
        <v>63 Podlahy a podlahové konstrukce</v>
      </c>
      <c r="D123" s="211"/>
      <c r="E123" s="212"/>
      <c r="F123" s="213"/>
      <c r="G123" s="214">
        <f>SUM(G113:G122)</f>
        <v>0</v>
      </c>
      <c r="O123" s="195">
        <v>4</v>
      </c>
      <c r="BA123" s="215">
        <f>SUM(BA113:BA122)</f>
        <v>0</v>
      </c>
      <c r="BB123" s="215">
        <f>SUM(BB113:BB122)</f>
        <v>0</v>
      </c>
      <c r="BC123" s="215">
        <f>SUM(BC113:BC122)</f>
        <v>0</v>
      </c>
      <c r="BD123" s="215">
        <f>SUM(BD113:BD122)</f>
        <v>0</v>
      </c>
      <c r="BE123" s="215">
        <f>SUM(BE113:BE122)</f>
        <v>0</v>
      </c>
    </row>
    <row r="124" spans="1:104">
      <c r="A124" s="188" t="s">
        <v>72</v>
      </c>
      <c r="B124" s="189" t="s">
        <v>298</v>
      </c>
      <c r="C124" s="190" t="s">
        <v>299</v>
      </c>
      <c r="D124" s="191"/>
      <c r="E124" s="192"/>
      <c r="F124" s="192"/>
      <c r="G124" s="193"/>
      <c r="H124" s="194"/>
      <c r="I124" s="194"/>
      <c r="O124" s="195">
        <v>1</v>
      </c>
    </row>
    <row r="125" spans="1:104" ht="22.5">
      <c r="A125" s="196">
        <v>97</v>
      </c>
      <c r="B125" s="197" t="s">
        <v>300</v>
      </c>
      <c r="C125" s="198" t="s">
        <v>301</v>
      </c>
      <c r="D125" s="199" t="s">
        <v>153</v>
      </c>
      <c r="E125" s="200">
        <v>1</v>
      </c>
      <c r="F125" s="200">
        <v>0</v>
      </c>
      <c r="G125" s="201">
        <f>E125*F125</f>
        <v>0</v>
      </c>
      <c r="O125" s="195">
        <v>2</v>
      </c>
      <c r="AA125" s="167">
        <v>1</v>
      </c>
      <c r="AB125" s="167">
        <v>1</v>
      </c>
      <c r="AC125" s="167">
        <v>1</v>
      </c>
      <c r="AZ125" s="167">
        <v>1</v>
      </c>
      <c r="BA125" s="167">
        <f>IF(AZ125=1,G125,0)</f>
        <v>0</v>
      </c>
      <c r="BB125" s="167">
        <f>IF(AZ125=2,G125,0)</f>
        <v>0</v>
      </c>
      <c r="BC125" s="167">
        <f>IF(AZ125=3,G125,0)</f>
        <v>0</v>
      </c>
      <c r="BD125" s="167">
        <f>IF(AZ125=4,G125,0)</f>
        <v>0</v>
      </c>
      <c r="BE125" s="167">
        <f>IF(AZ125=5,G125,0)</f>
        <v>0</v>
      </c>
      <c r="CA125" s="195">
        <v>1</v>
      </c>
      <c r="CB125" s="195">
        <v>1</v>
      </c>
      <c r="CZ125" s="167">
        <v>3.0269999999999998E-2</v>
      </c>
    </row>
    <row r="126" spans="1:104" ht="22.5">
      <c r="A126" s="196">
        <v>98</v>
      </c>
      <c r="B126" s="197" t="s">
        <v>302</v>
      </c>
      <c r="C126" s="198" t="s">
        <v>303</v>
      </c>
      <c r="D126" s="199" t="s">
        <v>153</v>
      </c>
      <c r="E126" s="200">
        <v>12</v>
      </c>
      <c r="F126" s="200">
        <v>0</v>
      </c>
      <c r="G126" s="201">
        <f>E126*F126</f>
        <v>0</v>
      </c>
      <c r="O126" s="195">
        <v>2</v>
      </c>
      <c r="AA126" s="167">
        <v>1</v>
      </c>
      <c r="AB126" s="167">
        <v>1</v>
      </c>
      <c r="AC126" s="167">
        <v>1</v>
      </c>
      <c r="AZ126" s="167">
        <v>1</v>
      </c>
      <c r="BA126" s="167">
        <f>IF(AZ126=1,G126,0)</f>
        <v>0</v>
      </c>
      <c r="BB126" s="167">
        <f>IF(AZ126=2,G126,0)</f>
        <v>0</v>
      </c>
      <c r="BC126" s="167">
        <f>IF(AZ126=3,G126,0)</f>
        <v>0</v>
      </c>
      <c r="BD126" s="167">
        <f>IF(AZ126=4,G126,0)</f>
        <v>0</v>
      </c>
      <c r="BE126" s="167">
        <f>IF(AZ126=5,G126,0)</f>
        <v>0</v>
      </c>
      <c r="CA126" s="195">
        <v>1</v>
      </c>
      <c r="CB126" s="195">
        <v>1</v>
      </c>
      <c r="CZ126" s="167">
        <v>3.0550000000000001E-2</v>
      </c>
    </row>
    <row r="127" spans="1:104" ht="22.5">
      <c r="A127" s="196">
        <v>99</v>
      </c>
      <c r="B127" s="197" t="s">
        <v>304</v>
      </c>
      <c r="C127" s="198" t="s">
        <v>305</v>
      </c>
      <c r="D127" s="199" t="s">
        <v>153</v>
      </c>
      <c r="E127" s="200">
        <v>12</v>
      </c>
      <c r="F127" s="200">
        <v>0</v>
      </c>
      <c r="G127" s="201">
        <f>E127*F127</f>
        <v>0</v>
      </c>
      <c r="O127" s="195">
        <v>2</v>
      </c>
      <c r="AA127" s="167">
        <v>1</v>
      </c>
      <c r="AB127" s="167">
        <v>1</v>
      </c>
      <c r="AC127" s="167">
        <v>1</v>
      </c>
      <c r="AZ127" s="167">
        <v>1</v>
      </c>
      <c r="BA127" s="167">
        <f>IF(AZ127=1,G127,0)</f>
        <v>0</v>
      </c>
      <c r="BB127" s="167">
        <f>IF(AZ127=2,G127,0)</f>
        <v>0</v>
      </c>
      <c r="BC127" s="167">
        <f>IF(AZ127=3,G127,0)</f>
        <v>0</v>
      </c>
      <c r="BD127" s="167">
        <f>IF(AZ127=4,G127,0)</f>
        <v>0</v>
      </c>
      <c r="BE127" s="167">
        <f>IF(AZ127=5,G127,0)</f>
        <v>0</v>
      </c>
      <c r="CA127" s="195">
        <v>1</v>
      </c>
      <c r="CB127" s="195">
        <v>1</v>
      </c>
      <c r="CZ127" s="167">
        <v>3.083E-2</v>
      </c>
    </row>
    <row r="128" spans="1:104" ht="22.5">
      <c r="A128" s="196">
        <v>100</v>
      </c>
      <c r="B128" s="197" t="s">
        <v>306</v>
      </c>
      <c r="C128" s="198" t="s">
        <v>307</v>
      </c>
      <c r="D128" s="199" t="s">
        <v>153</v>
      </c>
      <c r="E128" s="200">
        <v>1</v>
      </c>
      <c r="F128" s="200">
        <v>0</v>
      </c>
      <c r="G128" s="201">
        <f>E128*F128</f>
        <v>0</v>
      </c>
      <c r="O128" s="195">
        <v>2</v>
      </c>
      <c r="AA128" s="167">
        <v>1</v>
      </c>
      <c r="AB128" s="167">
        <v>1</v>
      </c>
      <c r="AC128" s="167">
        <v>1</v>
      </c>
      <c r="AZ128" s="167">
        <v>1</v>
      </c>
      <c r="BA128" s="167">
        <f>IF(AZ128=1,G128,0)</f>
        <v>0</v>
      </c>
      <c r="BB128" s="167">
        <f>IF(AZ128=2,G128,0)</f>
        <v>0</v>
      </c>
      <c r="BC128" s="167">
        <f>IF(AZ128=3,G128,0)</f>
        <v>0</v>
      </c>
      <c r="BD128" s="167">
        <f>IF(AZ128=4,G128,0)</f>
        <v>0</v>
      </c>
      <c r="BE128" s="167">
        <f>IF(AZ128=5,G128,0)</f>
        <v>0</v>
      </c>
      <c r="CA128" s="195">
        <v>1</v>
      </c>
      <c r="CB128" s="195">
        <v>1</v>
      </c>
      <c r="CZ128" s="167">
        <v>2.588E-2</v>
      </c>
    </row>
    <row r="129" spans="1:104" ht="22.5">
      <c r="A129" s="196">
        <v>101</v>
      </c>
      <c r="B129" s="197" t="s">
        <v>308</v>
      </c>
      <c r="C129" s="198" t="s">
        <v>309</v>
      </c>
      <c r="D129" s="199" t="s">
        <v>153</v>
      </c>
      <c r="E129" s="200">
        <v>2</v>
      </c>
      <c r="F129" s="200">
        <v>0</v>
      </c>
      <c r="G129" s="201">
        <f>E129*F129</f>
        <v>0</v>
      </c>
      <c r="O129" s="195">
        <v>2</v>
      </c>
      <c r="AA129" s="167">
        <v>1</v>
      </c>
      <c r="AB129" s="167">
        <v>1</v>
      </c>
      <c r="AC129" s="167">
        <v>1</v>
      </c>
      <c r="AZ129" s="167">
        <v>1</v>
      </c>
      <c r="BA129" s="167">
        <f>IF(AZ129=1,G129,0)</f>
        <v>0</v>
      </c>
      <c r="BB129" s="167">
        <f>IF(AZ129=2,G129,0)</f>
        <v>0</v>
      </c>
      <c r="BC129" s="167">
        <f>IF(AZ129=3,G129,0)</f>
        <v>0</v>
      </c>
      <c r="BD129" s="167">
        <f>IF(AZ129=4,G129,0)</f>
        <v>0</v>
      </c>
      <c r="BE129" s="167">
        <f>IF(AZ129=5,G129,0)</f>
        <v>0</v>
      </c>
      <c r="CA129" s="195">
        <v>1</v>
      </c>
      <c r="CB129" s="195">
        <v>1</v>
      </c>
      <c r="CZ129" s="167">
        <v>6.5589999999999996E-2</v>
      </c>
    </row>
    <row r="130" spans="1:104" ht="22.5">
      <c r="A130" s="196">
        <v>102</v>
      </c>
      <c r="B130" s="197" t="s">
        <v>310</v>
      </c>
      <c r="C130" s="198" t="s">
        <v>311</v>
      </c>
      <c r="D130" s="199" t="s">
        <v>153</v>
      </c>
      <c r="E130" s="200">
        <v>10</v>
      </c>
      <c r="F130" s="200">
        <v>0</v>
      </c>
      <c r="G130" s="201">
        <f>E130*F130</f>
        <v>0</v>
      </c>
      <c r="O130" s="195">
        <v>2</v>
      </c>
      <c r="AA130" s="167">
        <v>1</v>
      </c>
      <c r="AB130" s="167">
        <v>1</v>
      </c>
      <c r="AC130" s="167">
        <v>1</v>
      </c>
      <c r="AZ130" s="167">
        <v>1</v>
      </c>
      <c r="BA130" s="167">
        <f>IF(AZ130=1,G130,0)</f>
        <v>0</v>
      </c>
      <c r="BB130" s="167">
        <f>IF(AZ130=2,G130,0)</f>
        <v>0</v>
      </c>
      <c r="BC130" s="167">
        <f>IF(AZ130=3,G130,0)</f>
        <v>0</v>
      </c>
      <c r="BD130" s="167">
        <f>IF(AZ130=4,G130,0)</f>
        <v>0</v>
      </c>
      <c r="BE130" s="167">
        <f>IF(AZ130=5,G130,0)</f>
        <v>0</v>
      </c>
      <c r="CA130" s="195">
        <v>1</v>
      </c>
      <c r="CB130" s="195">
        <v>1</v>
      </c>
      <c r="CZ130" s="167">
        <v>6.5869999999999998E-2</v>
      </c>
    </row>
    <row r="131" spans="1:104" ht="22.5">
      <c r="A131" s="196">
        <v>103</v>
      </c>
      <c r="B131" s="197" t="s">
        <v>312</v>
      </c>
      <c r="C131" s="198" t="s">
        <v>313</v>
      </c>
      <c r="D131" s="199" t="s">
        <v>153</v>
      </c>
      <c r="E131" s="200">
        <v>1</v>
      </c>
      <c r="F131" s="200">
        <v>0</v>
      </c>
      <c r="G131" s="201">
        <f>E131*F131</f>
        <v>0</v>
      </c>
      <c r="O131" s="195">
        <v>2</v>
      </c>
      <c r="AA131" s="167">
        <v>1</v>
      </c>
      <c r="AB131" s="167">
        <v>1</v>
      </c>
      <c r="AC131" s="167">
        <v>1</v>
      </c>
      <c r="AZ131" s="167">
        <v>1</v>
      </c>
      <c r="BA131" s="167">
        <f>IF(AZ131=1,G131,0)</f>
        <v>0</v>
      </c>
      <c r="BB131" s="167">
        <f>IF(AZ131=2,G131,0)</f>
        <v>0</v>
      </c>
      <c r="BC131" s="167">
        <f>IF(AZ131=3,G131,0)</f>
        <v>0</v>
      </c>
      <c r="BD131" s="167">
        <f>IF(AZ131=4,G131,0)</f>
        <v>0</v>
      </c>
      <c r="BE131" s="167">
        <f>IF(AZ131=5,G131,0)</f>
        <v>0</v>
      </c>
      <c r="CA131" s="195">
        <v>1</v>
      </c>
      <c r="CB131" s="195">
        <v>1</v>
      </c>
      <c r="CZ131" s="167">
        <v>6.615E-2</v>
      </c>
    </row>
    <row r="132" spans="1:104">
      <c r="A132" s="196">
        <v>104</v>
      </c>
      <c r="B132" s="197" t="s">
        <v>314</v>
      </c>
      <c r="C132" s="198" t="s">
        <v>315</v>
      </c>
      <c r="D132" s="199" t="s">
        <v>160</v>
      </c>
      <c r="E132" s="200">
        <v>2.2250000000000001</v>
      </c>
      <c r="F132" s="200">
        <v>0</v>
      </c>
      <c r="G132" s="201">
        <f>E132*F132</f>
        <v>0</v>
      </c>
      <c r="O132" s="195">
        <v>2</v>
      </c>
      <c r="AA132" s="167">
        <v>1</v>
      </c>
      <c r="AB132" s="167">
        <v>0</v>
      </c>
      <c r="AC132" s="167">
        <v>0</v>
      </c>
      <c r="AZ132" s="167">
        <v>1</v>
      </c>
      <c r="BA132" s="167">
        <f>IF(AZ132=1,G132,0)</f>
        <v>0</v>
      </c>
      <c r="BB132" s="167">
        <f>IF(AZ132=2,G132,0)</f>
        <v>0</v>
      </c>
      <c r="BC132" s="167">
        <f>IF(AZ132=3,G132,0)</f>
        <v>0</v>
      </c>
      <c r="BD132" s="167">
        <f>IF(AZ132=4,G132,0)</f>
        <v>0</v>
      </c>
      <c r="BE132" s="167">
        <f>IF(AZ132=5,G132,0)</f>
        <v>0</v>
      </c>
      <c r="CA132" s="195">
        <v>1</v>
      </c>
      <c r="CB132" s="195">
        <v>0</v>
      </c>
      <c r="CZ132" s="167">
        <v>2.2200000000000002E-3</v>
      </c>
    </row>
    <row r="133" spans="1:104">
      <c r="A133" s="196">
        <v>105</v>
      </c>
      <c r="B133" s="197" t="s">
        <v>316</v>
      </c>
      <c r="C133" s="198" t="s">
        <v>317</v>
      </c>
      <c r="D133" s="199" t="s">
        <v>160</v>
      </c>
      <c r="E133" s="200">
        <v>2.4413</v>
      </c>
      <c r="F133" s="200">
        <v>0</v>
      </c>
      <c r="G133" s="201">
        <f>E133*F133</f>
        <v>0</v>
      </c>
      <c r="O133" s="195">
        <v>2</v>
      </c>
      <c r="AA133" s="167">
        <v>3</v>
      </c>
      <c r="AB133" s="167">
        <v>7</v>
      </c>
      <c r="AC133" s="167">
        <v>60775431</v>
      </c>
      <c r="AZ133" s="167">
        <v>1</v>
      </c>
      <c r="BA133" s="167">
        <f>IF(AZ133=1,G133,0)</f>
        <v>0</v>
      </c>
      <c r="BB133" s="167">
        <f>IF(AZ133=2,G133,0)</f>
        <v>0</v>
      </c>
      <c r="BC133" s="167">
        <f>IF(AZ133=3,G133,0)</f>
        <v>0</v>
      </c>
      <c r="BD133" s="167">
        <f>IF(AZ133=4,G133,0)</f>
        <v>0</v>
      </c>
      <c r="BE133" s="167">
        <f>IF(AZ133=5,G133,0)</f>
        <v>0</v>
      </c>
      <c r="CA133" s="195">
        <v>3</v>
      </c>
      <c r="CB133" s="195">
        <v>7</v>
      </c>
      <c r="CZ133" s="167">
        <v>2.4299999999999999E-3</v>
      </c>
    </row>
    <row r="134" spans="1:104">
      <c r="A134" s="208"/>
      <c r="B134" s="209" t="s">
        <v>75</v>
      </c>
      <c r="C134" s="210" t="str">
        <f>CONCATENATE(B124," ",C124)</f>
        <v>64 Výplně otvorů</v>
      </c>
      <c r="D134" s="211"/>
      <c r="E134" s="212"/>
      <c r="F134" s="213"/>
      <c r="G134" s="214">
        <f>SUM(G124:G133)</f>
        <v>0</v>
      </c>
      <c r="O134" s="195">
        <v>4</v>
      </c>
      <c r="BA134" s="215">
        <f>SUM(BA124:BA133)</f>
        <v>0</v>
      </c>
      <c r="BB134" s="215">
        <f>SUM(BB124:BB133)</f>
        <v>0</v>
      </c>
      <c r="BC134" s="215">
        <f>SUM(BC124:BC133)</f>
        <v>0</v>
      </c>
      <c r="BD134" s="215">
        <f>SUM(BD124:BD133)</f>
        <v>0</v>
      </c>
      <c r="BE134" s="215">
        <f>SUM(BE124:BE133)</f>
        <v>0</v>
      </c>
    </row>
    <row r="135" spans="1:104">
      <c r="A135" s="188" t="s">
        <v>72</v>
      </c>
      <c r="B135" s="189" t="s">
        <v>318</v>
      </c>
      <c r="C135" s="190" t="s">
        <v>319</v>
      </c>
      <c r="D135" s="191"/>
      <c r="E135" s="192"/>
      <c r="F135" s="192"/>
      <c r="G135" s="193"/>
      <c r="H135" s="194"/>
      <c r="I135" s="194"/>
      <c r="O135" s="195">
        <v>1</v>
      </c>
    </row>
    <row r="136" spans="1:104">
      <c r="A136" s="196">
        <v>106</v>
      </c>
      <c r="B136" s="197" t="s">
        <v>320</v>
      </c>
      <c r="C136" s="198" t="s">
        <v>321</v>
      </c>
      <c r="D136" s="199" t="s">
        <v>117</v>
      </c>
      <c r="E136" s="200">
        <v>153.54</v>
      </c>
      <c r="F136" s="200">
        <v>0</v>
      </c>
      <c r="G136" s="201">
        <f>E136*F136</f>
        <v>0</v>
      </c>
      <c r="O136" s="195">
        <v>2</v>
      </c>
      <c r="AA136" s="167">
        <v>1</v>
      </c>
      <c r="AB136" s="167">
        <v>1</v>
      </c>
      <c r="AC136" s="167">
        <v>1</v>
      </c>
      <c r="AZ136" s="167">
        <v>1</v>
      </c>
      <c r="BA136" s="167">
        <f>IF(AZ136=1,G136,0)</f>
        <v>0</v>
      </c>
      <c r="BB136" s="167">
        <f>IF(AZ136=2,G136,0)</f>
        <v>0</v>
      </c>
      <c r="BC136" s="167">
        <f>IF(AZ136=3,G136,0)</f>
        <v>0</v>
      </c>
      <c r="BD136" s="167">
        <f>IF(AZ136=4,G136,0)</f>
        <v>0</v>
      </c>
      <c r="BE136" s="167">
        <f>IF(AZ136=5,G136,0)</f>
        <v>0</v>
      </c>
      <c r="CA136" s="195">
        <v>1</v>
      </c>
      <c r="CB136" s="195">
        <v>1</v>
      </c>
      <c r="CZ136" s="167">
        <v>1.8380000000000001E-2</v>
      </c>
    </row>
    <row r="137" spans="1:104">
      <c r="A137" s="196">
        <v>107</v>
      </c>
      <c r="B137" s="197" t="s">
        <v>322</v>
      </c>
      <c r="C137" s="198" t="s">
        <v>323</v>
      </c>
      <c r="D137" s="199" t="s">
        <v>117</v>
      </c>
      <c r="E137" s="200">
        <v>153.54</v>
      </c>
      <c r="F137" s="200">
        <v>0</v>
      </c>
      <c r="G137" s="201">
        <f>E137*F137</f>
        <v>0</v>
      </c>
      <c r="O137" s="195">
        <v>2</v>
      </c>
      <c r="AA137" s="167">
        <v>1</v>
      </c>
      <c r="AB137" s="167">
        <v>1</v>
      </c>
      <c r="AC137" s="167">
        <v>1</v>
      </c>
      <c r="AZ137" s="167">
        <v>1</v>
      </c>
      <c r="BA137" s="167">
        <f>IF(AZ137=1,G137,0)</f>
        <v>0</v>
      </c>
      <c r="BB137" s="167">
        <f>IF(AZ137=2,G137,0)</f>
        <v>0</v>
      </c>
      <c r="BC137" s="167">
        <f>IF(AZ137=3,G137,0)</f>
        <v>0</v>
      </c>
      <c r="BD137" s="167">
        <f>IF(AZ137=4,G137,0)</f>
        <v>0</v>
      </c>
      <c r="BE137" s="167">
        <f>IF(AZ137=5,G137,0)</f>
        <v>0</v>
      </c>
      <c r="CA137" s="195">
        <v>1</v>
      </c>
      <c r="CB137" s="195">
        <v>1</v>
      </c>
      <c r="CZ137" s="167">
        <v>8.4999999999999995E-4</v>
      </c>
    </row>
    <row r="138" spans="1:104">
      <c r="A138" s="196">
        <v>108</v>
      </c>
      <c r="B138" s="197" t="s">
        <v>324</v>
      </c>
      <c r="C138" s="198" t="s">
        <v>325</v>
      </c>
      <c r="D138" s="199" t="s">
        <v>117</v>
      </c>
      <c r="E138" s="200">
        <v>153.54</v>
      </c>
      <c r="F138" s="200">
        <v>0</v>
      </c>
      <c r="G138" s="201">
        <f>E138*F138</f>
        <v>0</v>
      </c>
      <c r="O138" s="195">
        <v>2</v>
      </c>
      <c r="AA138" s="167">
        <v>1</v>
      </c>
      <c r="AB138" s="167">
        <v>1</v>
      </c>
      <c r="AC138" s="167">
        <v>1</v>
      </c>
      <c r="AZ138" s="167">
        <v>1</v>
      </c>
      <c r="BA138" s="167">
        <f>IF(AZ138=1,G138,0)</f>
        <v>0</v>
      </c>
      <c r="BB138" s="167">
        <f>IF(AZ138=2,G138,0)</f>
        <v>0</v>
      </c>
      <c r="BC138" s="167">
        <f>IF(AZ138=3,G138,0)</f>
        <v>0</v>
      </c>
      <c r="BD138" s="167">
        <f>IF(AZ138=4,G138,0)</f>
        <v>0</v>
      </c>
      <c r="BE138" s="167">
        <f>IF(AZ138=5,G138,0)</f>
        <v>0</v>
      </c>
      <c r="CA138" s="195">
        <v>1</v>
      </c>
      <c r="CB138" s="195">
        <v>1</v>
      </c>
      <c r="CZ138" s="167">
        <v>0</v>
      </c>
    </row>
    <row r="139" spans="1:104">
      <c r="A139" s="196">
        <v>109</v>
      </c>
      <c r="B139" s="197" t="s">
        <v>326</v>
      </c>
      <c r="C139" s="198" t="s">
        <v>327</v>
      </c>
      <c r="D139" s="199" t="s">
        <v>117</v>
      </c>
      <c r="E139" s="200">
        <v>589.31550000000004</v>
      </c>
      <c r="F139" s="200">
        <v>0</v>
      </c>
      <c r="G139" s="201">
        <f>E139*F139</f>
        <v>0</v>
      </c>
      <c r="O139" s="195">
        <v>2</v>
      </c>
      <c r="AA139" s="167">
        <v>1</v>
      </c>
      <c r="AB139" s="167">
        <v>1</v>
      </c>
      <c r="AC139" s="167">
        <v>1</v>
      </c>
      <c r="AZ139" s="167">
        <v>1</v>
      </c>
      <c r="BA139" s="167">
        <f>IF(AZ139=1,G139,0)</f>
        <v>0</v>
      </c>
      <c r="BB139" s="167">
        <f>IF(AZ139=2,G139,0)</f>
        <v>0</v>
      </c>
      <c r="BC139" s="167">
        <f>IF(AZ139=3,G139,0)</f>
        <v>0</v>
      </c>
      <c r="BD139" s="167">
        <f>IF(AZ139=4,G139,0)</f>
        <v>0</v>
      </c>
      <c r="BE139" s="167">
        <f>IF(AZ139=5,G139,0)</f>
        <v>0</v>
      </c>
      <c r="CA139" s="195">
        <v>1</v>
      </c>
      <c r="CB139" s="195">
        <v>1</v>
      </c>
      <c r="CZ139" s="167">
        <v>1.2099999999999999E-3</v>
      </c>
    </row>
    <row r="140" spans="1:104">
      <c r="A140" s="196">
        <v>110</v>
      </c>
      <c r="B140" s="197" t="s">
        <v>328</v>
      </c>
      <c r="C140" s="198" t="s">
        <v>329</v>
      </c>
      <c r="D140" s="199" t="s">
        <v>117</v>
      </c>
      <c r="E140" s="200">
        <v>9.4499999999999993</v>
      </c>
      <c r="F140" s="200">
        <v>0</v>
      </c>
      <c r="G140" s="201">
        <f>E140*F140</f>
        <v>0</v>
      </c>
      <c r="O140" s="195">
        <v>2</v>
      </c>
      <c r="AA140" s="167">
        <v>1</v>
      </c>
      <c r="AB140" s="167">
        <v>1</v>
      </c>
      <c r="AC140" s="167">
        <v>1</v>
      </c>
      <c r="AZ140" s="167">
        <v>1</v>
      </c>
      <c r="BA140" s="167">
        <f>IF(AZ140=1,G140,0)</f>
        <v>0</v>
      </c>
      <c r="BB140" s="167">
        <f>IF(AZ140=2,G140,0)</f>
        <v>0</v>
      </c>
      <c r="BC140" s="167">
        <f>IF(AZ140=3,G140,0)</f>
        <v>0</v>
      </c>
      <c r="BD140" s="167">
        <f>IF(AZ140=4,G140,0)</f>
        <v>0</v>
      </c>
      <c r="BE140" s="167">
        <f>IF(AZ140=5,G140,0)</f>
        <v>0</v>
      </c>
      <c r="CA140" s="195">
        <v>1</v>
      </c>
      <c r="CB140" s="195">
        <v>1</v>
      </c>
      <c r="CZ140" s="167">
        <v>5.8599999999999998E-3</v>
      </c>
    </row>
    <row r="141" spans="1:104">
      <c r="A141" s="196">
        <v>111</v>
      </c>
      <c r="B141" s="197" t="s">
        <v>330</v>
      </c>
      <c r="C141" s="198" t="s">
        <v>331</v>
      </c>
      <c r="D141" s="199" t="s">
        <v>332</v>
      </c>
      <c r="E141" s="200">
        <v>7</v>
      </c>
      <c r="F141" s="200">
        <v>0</v>
      </c>
      <c r="G141" s="201">
        <f>E141*F141</f>
        <v>0</v>
      </c>
      <c r="O141" s="195">
        <v>2</v>
      </c>
      <c r="AA141" s="167">
        <v>12</v>
      </c>
      <c r="AB141" s="167">
        <v>0</v>
      </c>
      <c r="AC141" s="167">
        <v>213</v>
      </c>
      <c r="AZ141" s="167">
        <v>1</v>
      </c>
      <c r="BA141" s="167">
        <f>IF(AZ141=1,G141,0)</f>
        <v>0</v>
      </c>
      <c r="BB141" s="167">
        <f>IF(AZ141=2,G141,0)</f>
        <v>0</v>
      </c>
      <c r="BC141" s="167">
        <f>IF(AZ141=3,G141,0)</f>
        <v>0</v>
      </c>
      <c r="BD141" s="167">
        <f>IF(AZ141=4,G141,0)</f>
        <v>0</v>
      </c>
      <c r="BE141" s="167">
        <f>IF(AZ141=5,G141,0)</f>
        <v>0</v>
      </c>
      <c r="CA141" s="195">
        <v>12</v>
      </c>
      <c r="CB141" s="195">
        <v>0</v>
      </c>
      <c r="CZ141" s="167">
        <v>1.8380000000000001E-2</v>
      </c>
    </row>
    <row r="142" spans="1:104" ht="22.5">
      <c r="A142" s="196">
        <v>112</v>
      </c>
      <c r="B142" s="197" t="s">
        <v>333</v>
      </c>
      <c r="C142" s="198" t="s">
        <v>334</v>
      </c>
      <c r="D142" s="199" t="s">
        <v>335</v>
      </c>
      <c r="E142" s="200">
        <v>1</v>
      </c>
      <c r="F142" s="200">
        <v>0</v>
      </c>
      <c r="G142" s="201">
        <f>E142*F142</f>
        <v>0</v>
      </c>
      <c r="O142" s="195">
        <v>2</v>
      </c>
      <c r="AA142" s="167">
        <v>12</v>
      </c>
      <c r="AB142" s="167">
        <v>0</v>
      </c>
      <c r="AC142" s="167">
        <v>214</v>
      </c>
      <c r="AZ142" s="167">
        <v>1</v>
      </c>
      <c r="BA142" s="167">
        <f>IF(AZ142=1,G142,0)</f>
        <v>0</v>
      </c>
      <c r="BB142" s="167">
        <f>IF(AZ142=2,G142,0)</f>
        <v>0</v>
      </c>
      <c r="BC142" s="167">
        <f>IF(AZ142=3,G142,0)</f>
        <v>0</v>
      </c>
      <c r="BD142" s="167">
        <f>IF(AZ142=4,G142,0)</f>
        <v>0</v>
      </c>
      <c r="BE142" s="167">
        <f>IF(AZ142=5,G142,0)</f>
        <v>0</v>
      </c>
      <c r="CA142" s="195">
        <v>12</v>
      </c>
      <c r="CB142" s="195">
        <v>0</v>
      </c>
      <c r="CZ142" s="167">
        <v>1.8380000000000001E-2</v>
      </c>
    </row>
    <row r="143" spans="1:104">
      <c r="A143" s="208"/>
      <c r="B143" s="209" t="s">
        <v>75</v>
      </c>
      <c r="C143" s="210" t="str">
        <f>CONCATENATE(B135," ",C135)</f>
        <v>94 Lešení a stavební výtahy</v>
      </c>
      <c r="D143" s="211"/>
      <c r="E143" s="212"/>
      <c r="F143" s="213"/>
      <c r="G143" s="214">
        <f>SUM(G135:G142)</f>
        <v>0</v>
      </c>
      <c r="O143" s="195">
        <v>4</v>
      </c>
      <c r="BA143" s="215">
        <f>SUM(BA135:BA142)</f>
        <v>0</v>
      </c>
      <c r="BB143" s="215">
        <f>SUM(BB135:BB142)</f>
        <v>0</v>
      </c>
      <c r="BC143" s="215">
        <f>SUM(BC135:BC142)</f>
        <v>0</v>
      </c>
      <c r="BD143" s="215">
        <f>SUM(BD135:BD142)</f>
        <v>0</v>
      </c>
      <c r="BE143" s="215">
        <f>SUM(BE135:BE142)</f>
        <v>0</v>
      </c>
    </row>
    <row r="144" spans="1:104">
      <c r="A144" s="188" t="s">
        <v>72</v>
      </c>
      <c r="B144" s="189" t="s">
        <v>336</v>
      </c>
      <c r="C144" s="190" t="s">
        <v>337</v>
      </c>
      <c r="D144" s="191"/>
      <c r="E144" s="192"/>
      <c r="F144" s="192"/>
      <c r="G144" s="193"/>
      <c r="H144" s="194"/>
      <c r="I144" s="194"/>
      <c r="O144" s="195">
        <v>1</v>
      </c>
    </row>
    <row r="145" spans="1:104">
      <c r="A145" s="196">
        <v>113</v>
      </c>
      <c r="B145" s="197" t="s">
        <v>338</v>
      </c>
      <c r="C145" s="198" t="s">
        <v>339</v>
      </c>
      <c r="D145" s="199" t="s">
        <v>117</v>
      </c>
      <c r="E145" s="200">
        <v>969.2</v>
      </c>
      <c r="F145" s="200">
        <v>0</v>
      </c>
      <c r="G145" s="201">
        <f>E145*F145</f>
        <v>0</v>
      </c>
      <c r="O145" s="195">
        <v>2</v>
      </c>
      <c r="AA145" s="167">
        <v>1</v>
      </c>
      <c r="AB145" s="167">
        <v>1</v>
      </c>
      <c r="AC145" s="167">
        <v>1</v>
      </c>
      <c r="AZ145" s="167">
        <v>1</v>
      </c>
      <c r="BA145" s="167">
        <f>IF(AZ145=1,G145,0)</f>
        <v>0</v>
      </c>
      <c r="BB145" s="167">
        <f>IF(AZ145=2,G145,0)</f>
        <v>0</v>
      </c>
      <c r="BC145" s="167">
        <f>IF(AZ145=3,G145,0)</f>
        <v>0</v>
      </c>
      <c r="BD145" s="167">
        <f>IF(AZ145=4,G145,0)</f>
        <v>0</v>
      </c>
      <c r="BE145" s="167">
        <f>IF(AZ145=5,G145,0)</f>
        <v>0</v>
      </c>
      <c r="CA145" s="195">
        <v>1</v>
      </c>
      <c r="CB145" s="195">
        <v>1</v>
      </c>
      <c r="CZ145" s="167">
        <v>4.0000000000000003E-5</v>
      </c>
    </row>
    <row r="146" spans="1:104">
      <c r="A146" s="196">
        <v>114</v>
      </c>
      <c r="B146" s="197" t="s">
        <v>340</v>
      </c>
      <c r="C146" s="198" t="s">
        <v>341</v>
      </c>
      <c r="D146" s="199" t="s">
        <v>153</v>
      </c>
      <c r="E146" s="200">
        <v>48</v>
      </c>
      <c r="F146" s="200">
        <v>0</v>
      </c>
      <c r="G146" s="201">
        <f>E146*F146</f>
        <v>0</v>
      </c>
      <c r="O146" s="195">
        <v>2</v>
      </c>
      <c r="AA146" s="167">
        <v>1</v>
      </c>
      <c r="AB146" s="167">
        <v>1</v>
      </c>
      <c r="AC146" s="167">
        <v>1</v>
      </c>
      <c r="AZ146" s="167">
        <v>1</v>
      </c>
      <c r="BA146" s="167">
        <f>IF(AZ146=1,G146,0)</f>
        <v>0</v>
      </c>
      <c r="BB146" s="167">
        <f>IF(AZ146=2,G146,0)</f>
        <v>0</v>
      </c>
      <c r="BC146" s="167">
        <f>IF(AZ146=3,G146,0)</f>
        <v>0</v>
      </c>
      <c r="BD146" s="167">
        <f>IF(AZ146=4,G146,0)</f>
        <v>0</v>
      </c>
      <c r="BE146" s="167">
        <f>IF(AZ146=5,G146,0)</f>
        <v>0</v>
      </c>
      <c r="CA146" s="195">
        <v>1</v>
      </c>
      <c r="CB146" s="195">
        <v>1</v>
      </c>
      <c r="CZ146" s="167">
        <v>0</v>
      </c>
    </row>
    <row r="147" spans="1:104">
      <c r="A147" s="208"/>
      <c r="B147" s="209" t="s">
        <v>75</v>
      </c>
      <c r="C147" s="210" t="str">
        <f>CONCATENATE(B144," ",C144)</f>
        <v>95 Dokončovací konstrukce na pozemních stavbách</v>
      </c>
      <c r="D147" s="211"/>
      <c r="E147" s="212"/>
      <c r="F147" s="213"/>
      <c r="G147" s="214">
        <f>SUM(G144:G146)</f>
        <v>0</v>
      </c>
      <c r="O147" s="195">
        <v>4</v>
      </c>
      <c r="BA147" s="215">
        <f>SUM(BA144:BA146)</f>
        <v>0</v>
      </c>
      <c r="BB147" s="215">
        <f>SUM(BB144:BB146)</f>
        <v>0</v>
      </c>
      <c r="BC147" s="215">
        <f>SUM(BC144:BC146)</f>
        <v>0</v>
      </c>
      <c r="BD147" s="215">
        <f>SUM(BD144:BD146)</f>
        <v>0</v>
      </c>
      <c r="BE147" s="215">
        <f>SUM(BE144:BE146)</f>
        <v>0</v>
      </c>
    </row>
    <row r="148" spans="1:104">
      <c r="A148" s="188" t="s">
        <v>72</v>
      </c>
      <c r="B148" s="189" t="s">
        <v>342</v>
      </c>
      <c r="C148" s="190" t="s">
        <v>343</v>
      </c>
      <c r="D148" s="191"/>
      <c r="E148" s="192"/>
      <c r="F148" s="192"/>
      <c r="G148" s="193"/>
      <c r="H148" s="194"/>
      <c r="I148" s="194"/>
      <c r="O148" s="195">
        <v>1</v>
      </c>
    </row>
    <row r="149" spans="1:104" ht="22.5">
      <c r="A149" s="196">
        <v>115</v>
      </c>
      <c r="B149" s="197" t="s">
        <v>344</v>
      </c>
      <c r="C149" s="198" t="s">
        <v>345</v>
      </c>
      <c r="D149" s="199" t="s">
        <v>117</v>
      </c>
      <c r="E149" s="200">
        <v>254.5</v>
      </c>
      <c r="F149" s="200">
        <v>0</v>
      </c>
      <c r="G149" s="201">
        <f>E149*F149</f>
        <v>0</v>
      </c>
      <c r="O149" s="195">
        <v>2</v>
      </c>
      <c r="AA149" s="167">
        <v>1</v>
      </c>
      <c r="AB149" s="167">
        <v>7</v>
      </c>
      <c r="AC149" s="167">
        <v>7</v>
      </c>
      <c r="AZ149" s="167">
        <v>1</v>
      </c>
      <c r="BA149" s="167">
        <f>IF(AZ149=1,G149,0)</f>
        <v>0</v>
      </c>
      <c r="BB149" s="167">
        <f>IF(AZ149=2,G149,0)</f>
        <v>0</v>
      </c>
      <c r="BC149" s="167">
        <f>IF(AZ149=3,G149,0)</f>
        <v>0</v>
      </c>
      <c r="BD149" s="167">
        <f>IF(AZ149=4,G149,0)</f>
        <v>0</v>
      </c>
      <c r="BE149" s="167">
        <f>IF(AZ149=5,G149,0)</f>
        <v>0</v>
      </c>
      <c r="CA149" s="195">
        <v>1</v>
      </c>
      <c r="CB149" s="195">
        <v>7</v>
      </c>
      <c r="CZ149" s="167">
        <v>0</v>
      </c>
    </row>
    <row r="150" spans="1:104" ht="22.5">
      <c r="A150" s="196">
        <v>116</v>
      </c>
      <c r="B150" s="197" t="s">
        <v>346</v>
      </c>
      <c r="C150" s="198" t="s">
        <v>347</v>
      </c>
      <c r="D150" s="199" t="s">
        <v>117</v>
      </c>
      <c r="E150" s="200">
        <v>11</v>
      </c>
      <c r="F150" s="200">
        <v>0</v>
      </c>
      <c r="G150" s="201">
        <f>E150*F150</f>
        <v>0</v>
      </c>
      <c r="O150" s="195">
        <v>2</v>
      </c>
      <c r="AA150" s="167">
        <v>1</v>
      </c>
      <c r="AB150" s="167">
        <v>7</v>
      </c>
      <c r="AC150" s="167">
        <v>7</v>
      </c>
      <c r="AZ150" s="167">
        <v>1</v>
      </c>
      <c r="BA150" s="167">
        <f>IF(AZ150=1,G150,0)</f>
        <v>0</v>
      </c>
      <c r="BB150" s="167">
        <f>IF(AZ150=2,G150,0)</f>
        <v>0</v>
      </c>
      <c r="BC150" s="167">
        <f>IF(AZ150=3,G150,0)</f>
        <v>0</v>
      </c>
      <c r="BD150" s="167">
        <f>IF(AZ150=4,G150,0)</f>
        <v>0</v>
      </c>
      <c r="BE150" s="167">
        <f>IF(AZ150=5,G150,0)</f>
        <v>0</v>
      </c>
      <c r="CA150" s="195">
        <v>1</v>
      </c>
      <c r="CB150" s="195">
        <v>7</v>
      </c>
      <c r="CZ150" s="167">
        <v>0</v>
      </c>
    </row>
    <row r="151" spans="1:104">
      <c r="A151" s="196">
        <v>117</v>
      </c>
      <c r="B151" s="197" t="s">
        <v>348</v>
      </c>
      <c r="C151" s="198" t="s">
        <v>349</v>
      </c>
      <c r="D151" s="199" t="s">
        <v>117</v>
      </c>
      <c r="E151" s="200">
        <v>1.55</v>
      </c>
      <c r="F151" s="200">
        <v>0</v>
      </c>
      <c r="G151" s="201">
        <f>E151*F151</f>
        <v>0</v>
      </c>
      <c r="O151" s="195">
        <v>2</v>
      </c>
      <c r="AA151" s="167">
        <v>1</v>
      </c>
      <c r="AB151" s="167">
        <v>7</v>
      </c>
      <c r="AC151" s="167">
        <v>7</v>
      </c>
      <c r="AZ151" s="167">
        <v>1</v>
      </c>
      <c r="BA151" s="167">
        <f>IF(AZ151=1,G151,0)</f>
        <v>0</v>
      </c>
      <c r="BB151" s="167">
        <f>IF(AZ151=2,G151,0)</f>
        <v>0</v>
      </c>
      <c r="BC151" s="167">
        <f>IF(AZ151=3,G151,0)</f>
        <v>0</v>
      </c>
      <c r="BD151" s="167">
        <f>IF(AZ151=4,G151,0)</f>
        <v>0</v>
      </c>
      <c r="BE151" s="167">
        <f>IF(AZ151=5,G151,0)</f>
        <v>0</v>
      </c>
      <c r="CA151" s="195">
        <v>1</v>
      </c>
      <c r="CB151" s="195">
        <v>7</v>
      </c>
      <c r="CZ151" s="167">
        <v>0</v>
      </c>
    </row>
    <row r="152" spans="1:104">
      <c r="A152" s="196">
        <v>118</v>
      </c>
      <c r="B152" s="197" t="s">
        <v>350</v>
      </c>
      <c r="C152" s="198" t="s">
        <v>351</v>
      </c>
      <c r="D152" s="199" t="s">
        <v>117</v>
      </c>
      <c r="E152" s="200">
        <v>1.95</v>
      </c>
      <c r="F152" s="200">
        <v>0</v>
      </c>
      <c r="G152" s="201">
        <f>E152*F152</f>
        <v>0</v>
      </c>
      <c r="O152" s="195">
        <v>2</v>
      </c>
      <c r="AA152" s="167">
        <v>1</v>
      </c>
      <c r="AB152" s="167">
        <v>7</v>
      </c>
      <c r="AC152" s="167">
        <v>7</v>
      </c>
      <c r="AZ152" s="167">
        <v>1</v>
      </c>
      <c r="BA152" s="167">
        <f>IF(AZ152=1,G152,0)</f>
        <v>0</v>
      </c>
      <c r="BB152" s="167">
        <f>IF(AZ152=2,G152,0)</f>
        <v>0</v>
      </c>
      <c r="BC152" s="167">
        <f>IF(AZ152=3,G152,0)</f>
        <v>0</v>
      </c>
      <c r="BD152" s="167">
        <f>IF(AZ152=4,G152,0)</f>
        <v>0</v>
      </c>
      <c r="BE152" s="167">
        <f>IF(AZ152=5,G152,0)</f>
        <v>0</v>
      </c>
      <c r="CA152" s="195">
        <v>1</v>
      </c>
      <c r="CB152" s="195">
        <v>7</v>
      </c>
      <c r="CZ152" s="167">
        <v>0</v>
      </c>
    </row>
    <row r="153" spans="1:104" ht="22.5">
      <c r="A153" s="196">
        <v>119</v>
      </c>
      <c r="B153" s="197" t="s">
        <v>352</v>
      </c>
      <c r="C153" s="198" t="s">
        <v>353</v>
      </c>
      <c r="D153" s="199" t="s">
        <v>117</v>
      </c>
      <c r="E153" s="200">
        <v>248</v>
      </c>
      <c r="F153" s="200">
        <v>0</v>
      </c>
      <c r="G153" s="201">
        <f>E153*F153</f>
        <v>0</v>
      </c>
      <c r="O153" s="195">
        <v>2</v>
      </c>
      <c r="AA153" s="167">
        <v>1</v>
      </c>
      <c r="AB153" s="167">
        <v>7</v>
      </c>
      <c r="AC153" s="167">
        <v>7</v>
      </c>
      <c r="AZ153" s="167">
        <v>1</v>
      </c>
      <c r="BA153" s="167">
        <f>IF(AZ153=1,G153,0)</f>
        <v>0</v>
      </c>
      <c r="BB153" s="167">
        <f>IF(AZ153=2,G153,0)</f>
        <v>0</v>
      </c>
      <c r="BC153" s="167">
        <f>IF(AZ153=3,G153,0)</f>
        <v>0</v>
      </c>
      <c r="BD153" s="167">
        <f>IF(AZ153=4,G153,0)</f>
        <v>0</v>
      </c>
      <c r="BE153" s="167">
        <f>IF(AZ153=5,G153,0)</f>
        <v>0</v>
      </c>
      <c r="CA153" s="195">
        <v>1</v>
      </c>
      <c r="CB153" s="195">
        <v>7</v>
      </c>
      <c r="CZ153" s="167">
        <v>0</v>
      </c>
    </row>
    <row r="154" spans="1:104" ht="22.5">
      <c r="A154" s="196">
        <v>120</v>
      </c>
      <c r="B154" s="197" t="s">
        <v>354</v>
      </c>
      <c r="C154" s="198" t="s">
        <v>355</v>
      </c>
      <c r="D154" s="199" t="s">
        <v>117</v>
      </c>
      <c r="E154" s="200">
        <v>5.5</v>
      </c>
      <c r="F154" s="200">
        <v>0</v>
      </c>
      <c r="G154" s="201">
        <f>E154*F154</f>
        <v>0</v>
      </c>
      <c r="O154" s="195">
        <v>2</v>
      </c>
      <c r="AA154" s="167">
        <v>1</v>
      </c>
      <c r="AB154" s="167">
        <v>7</v>
      </c>
      <c r="AC154" s="167">
        <v>7</v>
      </c>
      <c r="AZ154" s="167">
        <v>1</v>
      </c>
      <c r="BA154" s="167">
        <f>IF(AZ154=1,G154,0)</f>
        <v>0</v>
      </c>
      <c r="BB154" s="167">
        <f>IF(AZ154=2,G154,0)</f>
        <v>0</v>
      </c>
      <c r="BC154" s="167">
        <f>IF(AZ154=3,G154,0)</f>
        <v>0</v>
      </c>
      <c r="BD154" s="167">
        <f>IF(AZ154=4,G154,0)</f>
        <v>0</v>
      </c>
      <c r="BE154" s="167">
        <f>IF(AZ154=5,G154,0)</f>
        <v>0</v>
      </c>
      <c r="CA154" s="195">
        <v>1</v>
      </c>
      <c r="CB154" s="195">
        <v>7</v>
      </c>
      <c r="CZ154" s="167">
        <v>0</v>
      </c>
    </row>
    <row r="155" spans="1:104">
      <c r="A155" s="196">
        <v>121</v>
      </c>
      <c r="B155" s="197" t="s">
        <v>356</v>
      </c>
      <c r="C155" s="198" t="s">
        <v>357</v>
      </c>
      <c r="D155" s="199" t="s">
        <v>117</v>
      </c>
      <c r="E155" s="200">
        <v>5.5</v>
      </c>
      <c r="F155" s="200">
        <v>0</v>
      </c>
      <c r="G155" s="201">
        <f>E155*F155</f>
        <v>0</v>
      </c>
      <c r="O155" s="195">
        <v>2</v>
      </c>
      <c r="AA155" s="167">
        <v>1</v>
      </c>
      <c r="AB155" s="167">
        <v>7</v>
      </c>
      <c r="AC155" s="167">
        <v>7</v>
      </c>
      <c r="AZ155" s="167">
        <v>1</v>
      </c>
      <c r="BA155" s="167">
        <f>IF(AZ155=1,G155,0)</f>
        <v>0</v>
      </c>
      <c r="BB155" s="167">
        <f>IF(AZ155=2,G155,0)</f>
        <v>0</v>
      </c>
      <c r="BC155" s="167">
        <f>IF(AZ155=3,G155,0)</f>
        <v>0</v>
      </c>
      <c r="BD155" s="167">
        <f>IF(AZ155=4,G155,0)</f>
        <v>0</v>
      </c>
      <c r="BE155" s="167">
        <f>IF(AZ155=5,G155,0)</f>
        <v>0</v>
      </c>
      <c r="CA155" s="195">
        <v>1</v>
      </c>
      <c r="CB155" s="195">
        <v>7</v>
      </c>
      <c r="CZ155" s="167">
        <v>0</v>
      </c>
    </row>
    <row r="156" spans="1:104" ht="22.5">
      <c r="A156" s="196">
        <v>122</v>
      </c>
      <c r="B156" s="197" t="s">
        <v>358</v>
      </c>
      <c r="C156" s="198" t="s">
        <v>359</v>
      </c>
      <c r="D156" s="199" t="s">
        <v>160</v>
      </c>
      <c r="E156" s="200">
        <v>30</v>
      </c>
      <c r="F156" s="200">
        <v>0</v>
      </c>
      <c r="G156" s="201">
        <f>E156*F156</f>
        <v>0</v>
      </c>
      <c r="O156" s="195">
        <v>2</v>
      </c>
      <c r="AA156" s="167">
        <v>1</v>
      </c>
      <c r="AB156" s="167">
        <v>7</v>
      </c>
      <c r="AC156" s="167">
        <v>7</v>
      </c>
      <c r="AZ156" s="167">
        <v>1</v>
      </c>
      <c r="BA156" s="167">
        <f>IF(AZ156=1,G156,0)</f>
        <v>0</v>
      </c>
      <c r="BB156" s="167">
        <f>IF(AZ156=2,G156,0)</f>
        <v>0</v>
      </c>
      <c r="BC156" s="167">
        <f>IF(AZ156=3,G156,0)</f>
        <v>0</v>
      </c>
      <c r="BD156" s="167">
        <f>IF(AZ156=4,G156,0)</f>
        <v>0</v>
      </c>
      <c r="BE156" s="167">
        <f>IF(AZ156=5,G156,0)</f>
        <v>0</v>
      </c>
      <c r="CA156" s="195">
        <v>1</v>
      </c>
      <c r="CB156" s="195">
        <v>7</v>
      </c>
      <c r="CZ156" s="167">
        <v>1.6000000000000001E-4</v>
      </c>
    </row>
    <row r="157" spans="1:104">
      <c r="A157" s="196">
        <v>123</v>
      </c>
      <c r="B157" s="197" t="s">
        <v>360</v>
      </c>
      <c r="C157" s="198" t="s">
        <v>361</v>
      </c>
      <c r="D157" s="199" t="s">
        <v>117</v>
      </c>
      <c r="E157" s="200">
        <v>5.5</v>
      </c>
      <c r="F157" s="200">
        <v>0</v>
      </c>
      <c r="G157" s="201">
        <f>E157*F157</f>
        <v>0</v>
      </c>
      <c r="O157" s="195">
        <v>2</v>
      </c>
      <c r="AA157" s="167">
        <v>1</v>
      </c>
      <c r="AB157" s="167">
        <v>7</v>
      </c>
      <c r="AC157" s="167">
        <v>7</v>
      </c>
      <c r="AZ157" s="167">
        <v>1</v>
      </c>
      <c r="BA157" s="167">
        <f>IF(AZ157=1,G157,0)</f>
        <v>0</v>
      </c>
      <c r="BB157" s="167">
        <f>IF(AZ157=2,G157,0)</f>
        <v>0</v>
      </c>
      <c r="BC157" s="167">
        <f>IF(AZ157=3,G157,0)</f>
        <v>0</v>
      </c>
      <c r="BD157" s="167">
        <f>IF(AZ157=4,G157,0)</f>
        <v>0</v>
      </c>
      <c r="BE157" s="167">
        <f>IF(AZ157=5,G157,0)</f>
        <v>0</v>
      </c>
      <c r="CA157" s="195">
        <v>1</v>
      </c>
      <c r="CB157" s="195">
        <v>7</v>
      </c>
      <c r="CZ157" s="167">
        <v>1.6000000000000001E-4</v>
      </c>
    </row>
    <row r="158" spans="1:104">
      <c r="A158" s="196">
        <v>124</v>
      </c>
      <c r="B158" s="197" t="s">
        <v>362</v>
      </c>
      <c r="C158" s="198" t="s">
        <v>363</v>
      </c>
      <c r="D158" s="199" t="s">
        <v>117</v>
      </c>
      <c r="E158" s="200">
        <v>5.5</v>
      </c>
      <c r="F158" s="200">
        <v>0</v>
      </c>
      <c r="G158" s="201">
        <f>E158*F158</f>
        <v>0</v>
      </c>
      <c r="O158" s="195">
        <v>2</v>
      </c>
      <c r="AA158" s="167">
        <v>1</v>
      </c>
      <c r="AB158" s="167">
        <v>7</v>
      </c>
      <c r="AC158" s="167">
        <v>7</v>
      </c>
      <c r="AZ158" s="167">
        <v>1</v>
      </c>
      <c r="BA158" s="167">
        <f>IF(AZ158=1,G158,0)</f>
        <v>0</v>
      </c>
      <c r="BB158" s="167">
        <f>IF(AZ158=2,G158,0)</f>
        <v>0</v>
      </c>
      <c r="BC158" s="167">
        <f>IF(AZ158=3,G158,0)</f>
        <v>0</v>
      </c>
      <c r="BD158" s="167">
        <f>IF(AZ158=4,G158,0)</f>
        <v>0</v>
      </c>
      <c r="BE158" s="167">
        <f>IF(AZ158=5,G158,0)</f>
        <v>0</v>
      </c>
      <c r="CA158" s="195">
        <v>1</v>
      </c>
      <c r="CB158" s="195">
        <v>7</v>
      </c>
      <c r="CZ158" s="167">
        <v>0</v>
      </c>
    </row>
    <row r="159" spans="1:104" ht="22.5">
      <c r="A159" s="196">
        <v>125</v>
      </c>
      <c r="B159" s="197" t="s">
        <v>364</v>
      </c>
      <c r="C159" s="198" t="s">
        <v>365</v>
      </c>
      <c r="D159" s="199" t="s">
        <v>160</v>
      </c>
      <c r="E159" s="200">
        <v>2.8</v>
      </c>
      <c r="F159" s="200">
        <v>0</v>
      </c>
      <c r="G159" s="201">
        <f>E159*F159</f>
        <v>0</v>
      </c>
      <c r="O159" s="195">
        <v>2</v>
      </c>
      <c r="AA159" s="167">
        <v>1</v>
      </c>
      <c r="AB159" s="167">
        <v>7</v>
      </c>
      <c r="AC159" s="167">
        <v>7</v>
      </c>
      <c r="AZ159" s="167">
        <v>1</v>
      </c>
      <c r="BA159" s="167">
        <f>IF(AZ159=1,G159,0)</f>
        <v>0</v>
      </c>
      <c r="BB159" s="167">
        <f>IF(AZ159=2,G159,0)</f>
        <v>0</v>
      </c>
      <c r="BC159" s="167">
        <f>IF(AZ159=3,G159,0)</f>
        <v>0</v>
      </c>
      <c r="BD159" s="167">
        <f>IF(AZ159=4,G159,0)</f>
        <v>0</v>
      </c>
      <c r="BE159" s="167">
        <f>IF(AZ159=5,G159,0)</f>
        <v>0</v>
      </c>
      <c r="CA159" s="195">
        <v>1</v>
      </c>
      <c r="CB159" s="195">
        <v>7</v>
      </c>
      <c r="CZ159" s="167">
        <v>0</v>
      </c>
    </row>
    <row r="160" spans="1:104" ht="22.5">
      <c r="A160" s="196">
        <v>126</v>
      </c>
      <c r="B160" s="197" t="s">
        <v>366</v>
      </c>
      <c r="C160" s="198" t="s">
        <v>367</v>
      </c>
      <c r="D160" s="199" t="s">
        <v>160</v>
      </c>
      <c r="E160" s="200">
        <v>27.4</v>
      </c>
      <c r="F160" s="200">
        <v>0</v>
      </c>
      <c r="G160" s="201">
        <f>E160*F160</f>
        <v>0</v>
      </c>
      <c r="O160" s="195">
        <v>2</v>
      </c>
      <c r="AA160" s="167">
        <v>1</v>
      </c>
      <c r="AB160" s="167">
        <v>7</v>
      </c>
      <c r="AC160" s="167">
        <v>7</v>
      </c>
      <c r="AZ160" s="167">
        <v>1</v>
      </c>
      <c r="BA160" s="167">
        <f>IF(AZ160=1,G160,0)</f>
        <v>0</v>
      </c>
      <c r="BB160" s="167">
        <f>IF(AZ160=2,G160,0)</f>
        <v>0</v>
      </c>
      <c r="BC160" s="167">
        <f>IF(AZ160=3,G160,0)</f>
        <v>0</v>
      </c>
      <c r="BD160" s="167">
        <f>IF(AZ160=4,G160,0)</f>
        <v>0</v>
      </c>
      <c r="BE160" s="167">
        <f>IF(AZ160=5,G160,0)</f>
        <v>0</v>
      </c>
      <c r="CA160" s="195">
        <v>1</v>
      </c>
      <c r="CB160" s="195">
        <v>7</v>
      </c>
      <c r="CZ160" s="167">
        <v>0</v>
      </c>
    </row>
    <row r="161" spans="1:104" ht="22.5">
      <c r="A161" s="196">
        <v>127</v>
      </c>
      <c r="B161" s="197" t="s">
        <v>368</v>
      </c>
      <c r="C161" s="198" t="s">
        <v>369</v>
      </c>
      <c r="D161" s="199" t="s">
        <v>160</v>
      </c>
      <c r="E161" s="200">
        <v>3.5</v>
      </c>
      <c r="F161" s="200">
        <v>0</v>
      </c>
      <c r="G161" s="201">
        <f>E161*F161</f>
        <v>0</v>
      </c>
      <c r="O161" s="195">
        <v>2</v>
      </c>
      <c r="AA161" s="167">
        <v>1</v>
      </c>
      <c r="AB161" s="167">
        <v>7</v>
      </c>
      <c r="AC161" s="167">
        <v>7</v>
      </c>
      <c r="AZ161" s="167">
        <v>1</v>
      </c>
      <c r="BA161" s="167">
        <f>IF(AZ161=1,G161,0)</f>
        <v>0</v>
      </c>
      <c r="BB161" s="167">
        <f>IF(AZ161=2,G161,0)</f>
        <v>0</v>
      </c>
      <c r="BC161" s="167">
        <f>IF(AZ161=3,G161,0)</f>
        <v>0</v>
      </c>
      <c r="BD161" s="167">
        <f>IF(AZ161=4,G161,0)</f>
        <v>0</v>
      </c>
      <c r="BE161" s="167">
        <f>IF(AZ161=5,G161,0)</f>
        <v>0</v>
      </c>
      <c r="CA161" s="195">
        <v>1</v>
      </c>
      <c r="CB161" s="195">
        <v>7</v>
      </c>
      <c r="CZ161" s="167">
        <v>0</v>
      </c>
    </row>
    <row r="162" spans="1:104">
      <c r="A162" s="196">
        <v>128</v>
      </c>
      <c r="B162" s="197" t="s">
        <v>370</v>
      </c>
      <c r="C162" s="198" t="s">
        <v>371</v>
      </c>
      <c r="D162" s="199" t="s">
        <v>117</v>
      </c>
      <c r="E162" s="200">
        <v>17.600000000000001</v>
      </c>
      <c r="F162" s="200">
        <v>0</v>
      </c>
      <c r="G162" s="201">
        <f>E162*F162</f>
        <v>0</v>
      </c>
      <c r="O162" s="195">
        <v>2</v>
      </c>
      <c r="AA162" s="167">
        <v>1</v>
      </c>
      <c r="AB162" s="167">
        <v>7</v>
      </c>
      <c r="AC162" s="167">
        <v>7</v>
      </c>
      <c r="AZ162" s="167">
        <v>1</v>
      </c>
      <c r="BA162" s="167">
        <f>IF(AZ162=1,G162,0)</f>
        <v>0</v>
      </c>
      <c r="BB162" s="167">
        <f>IF(AZ162=2,G162,0)</f>
        <v>0</v>
      </c>
      <c r="BC162" s="167">
        <f>IF(AZ162=3,G162,0)</f>
        <v>0</v>
      </c>
      <c r="BD162" s="167">
        <f>IF(AZ162=4,G162,0)</f>
        <v>0</v>
      </c>
      <c r="BE162" s="167">
        <f>IF(AZ162=5,G162,0)</f>
        <v>0</v>
      </c>
      <c r="CA162" s="195">
        <v>1</v>
      </c>
      <c r="CB162" s="195">
        <v>7</v>
      </c>
      <c r="CZ162" s="167">
        <v>0</v>
      </c>
    </row>
    <row r="163" spans="1:104">
      <c r="A163" s="196">
        <v>129</v>
      </c>
      <c r="B163" s="197" t="s">
        <v>372</v>
      </c>
      <c r="C163" s="198" t="s">
        <v>373</v>
      </c>
      <c r="D163" s="199" t="s">
        <v>117</v>
      </c>
      <c r="E163" s="200">
        <v>17.600000000000001</v>
      </c>
      <c r="F163" s="200">
        <v>0</v>
      </c>
      <c r="G163" s="201">
        <f>E163*F163</f>
        <v>0</v>
      </c>
      <c r="O163" s="195">
        <v>2</v>
      </c>
      <c r="AA163" s="167">
        <v>1</v>
      </c>
      <c r="AB163" s="167">
        <v>7</v>
      </c>
      <c r="AC163" s="167">
        <v>7</v>
      </c>
      <c r="AZ163" s="167">
        <v>1</v>
      </c>
      <c r="BA163" s="167">
        <f>IF(AZ163=1,G163,0)</f>
        <v>0</v>
      </c>
      <c r="BB163" s="167">
        <f>IF(AZ163=2,G163,0)</f>
        <v>0</v>
      </c>
      <c r="BC163" s="167">
        <f>IF(AZ163=3,G163,0)</f>
        <v>0</v>
      </c>
      <c r="BD163" s="167">
        <f>IF(AZ163=4,G163,0)</f>
        <v>0</v>
      </c>
      <c r="BE163" s="167">
        <f>IF(AZ163=5,G163,0)</f>
        <v>0</v>
      </c>
      <c r="CA163" s="195">
        <v>1</v>
      </c>
      <c r="CB163" s="195">
        <v>7</v>
      </c>
      <c r="CZ163" s="167">
        <v>0</v>
      </c>
    </row>
    <row r="164" spans="1:104">
      <c r="A164" s="196">
        <v>130</v>
      </c>
      <c r="B164" s="197" t="s">
        <v>374</v>
      </c>
      <c r="C164" s="198" t="s">
        <v>375</v>
      </c>
      <c r="D164" s="199" t="s">
        <v>117</v>
      </c>
      <c r="E164" s="200">
        <v>5</v>
      </c>
      <c r="F164" s="200">
        <v>0</v>
      </c>
      <c r="G164" s="201">
        <f>E164*F164</f>
        <v>0</v>
      </c>
      <c r="O164" s="195">
        <v>2</v>
      </c>
      <c r="AA164" s="167">
        <v>1</v>
      </c>
      <c r="AB164" s="167">
        <v>7</v>
      </c>
      <c r="AC164" s="167">
        <v>7</v>
      </c>
      <c r="AZ164" s="167">
        <v>1</v>
      </c>
      <c r="BA164" s="167">
        <f>IF(AZ164=1,G164,0)</f>
        <v>0</v>
      </c>
      <c r="BB164" s="167">
        <f>IF(AZ164=2,G164,0)</f>
        <v>0</v>
      </c>
      <c r="BC164" s="167">
        <f>IF(AZ164=3,G164,0)</f>
        <v>0</v>
      </c>
      <c r="BD164" s="167">
        <f>IF(AZ164=4,G164,0)</f>
        <v>0</v>
      </c>
      <c r="BE164" s="167">
        <f>IF(AZ164=5,G164,0)</f>
        <v>0</v>
      </c>
      <c r="CA164" s="195">
        <v>1</v>
      </c>
      <c r="CB164" s="195">
        <v>7</v>
      </c>
      <c r="CZ164" s="167">
        <v>0</v>
      </c>
    </row>
    <row r="165" spans="1:104">
      <c r="A165" s="196">
        <v>131</v>
      </c>
      <c r="B165" s="197" t="s">
        <v>376</v>
      </c>
      <c r="C165" s="198" t="s">
        <v>377</v>
      </c>
      <c r="D165" s="199" t="s">
        <v>117</v>
      </c>
      <c r="E165" s="200">
        <v>5</v>
      </c>
      <c r="F165" s="200">
        <v>0</v>
      </c>
      <c r="G165" s="201">
        <f>E165*F165</f>
        <v>0</v>
      </c>
      <c r="O165" s="195">
        <v>2</v>
      </c>
      <c r="AA165" s="167">
        <v>1</v>
      </c>
      <c r="AB165" s="167">
        <v>7</v>
      </c>
      <c r="AC165" s="167">
        <v>7</v>
      </c>
      <c r="AZ165" s="167">
        <v>1</v>
      </c>
      <c r="BA165" s="167">
        <f>IF(AZ165=1,G165,0)</f>
        <v>0</v>
      </c>
      <c r="BB165" s="167">
        <f>IF(AZ165=2,G165,0)</f>
        <v>0</v>
      </c>
      <c r="BC165" s="167">
        <f>IF(AZ165=3,G165,0)</f>
        <v>0</v>
      </c>
      <c r="BD165" s="167">
        <f>IF(AZ165=4,G165,0)</f>
        <v>0</v>
      </c>
      <c r="BE165" s="167">
        <f>IF(AZ165=5,G165,0)</f>
        <v>0</v>
      </c>
      <c r="CA165" s="195">
        <v>1</v>
      </c>
      <c r="CB165" s="195">
        <v>7</v>
      </c>
      <c r="CZ165" s="167">
        <v>0</v>
      </c>
    </row>
    <row r="166" spans="1:104">
      <c r="A166" s="196">
        <v>132</v>
      </c>
      <c r="B166" s="197" t="s">
        <v>378</v>
      </c>
      <c r="C166" s="198" t="s">
        <v>379</v>
      </c>
      <c r="D166" s="199" t="s">
        <v>117</v>
      </c>
      <c r="E166" s="200">
        <v>6.6689999999999996</v>
      </c>
      <c r="F166" s="200">
        <v>0</v>
      </c>
      <c r="G166" s="201">
        <f>E166*F166</f>
        <v>0</v>
      </c>
      <c r="O166" s="195">
        <v>2</v>
      </c>
      <c r="AA166" s="167">
        <v>1</v>
      </c>
      <c r="AB166" s="167">
        <v>7</v>
      </c>
      <c r="AC166" s="167">
        <v>7</v>
      </c>
      <c r="AZ166" s="167">
        <v>1</v>
      </c>
      <c r="BA166" s="167">
        <f>IF(AZ166=1,G166,0)</f>
        <v>0</v>
      </c>
      <c r="BB166" s="167">
        <f>IF(AZ166=2,G166,0)</f>
        <v>0</v>
      </c>
      <c r="BC166" s="167">
        <f>IF(AZ166=3,G166,0)</f>
        <v>0</v>
      </c>
      <c r="BD166" s="167">
        <f>IF(AZ166=4,G166,0)</f>
        <v>0</v>
      </c>
      <c r="BE166" s="167">
        <f>IF(AZ166=5,G166,0)</f>
        <v>0</v>
      </c>
      <c r="CA166" s="195">
        <v>1</v>
      </c>
      <c r="CB166" s="195">
        <v>7</v>
      </c>
      <c r="CZ166" s="167">
        <v>0</v>
      </c>
    </row>
    <row r="167" spans="1:104">
      <c r="A167" s="196">
        <v>133</v>
      </c>
      <c r="B167" s="197" t="s">
        <v>380</v>
      </c>
      <c r="C167" s="198" t="s">
        <v>381</v>
      </c>
      <c r="D167" s="199" t="s">
        <v>382</v>
      </c>
      <c r="E167" s="200">
        <v>25</v>
      </c>
      <c r="F167" s="200">
        <v>0</v>
      </c>
      <c r="G167" s="201">
        <f>E167*F167</f>
        <v>0</v>
      </c>
      <c r="O167" s="195">
        <v>2</v>
      </c>
      <c r="AA167" s="167">
        <v>1</v>
      </c>
      <c r="AB167" s="167">
        <v>7</v>
      </c>
      <c r="AC167" s="167">
        <v>7</v>
      </c>
      <c r="AZ167" s="167">
        <v>1</v>
      </c>
      <c r="BA167" s="167">
        <f>IF(AZ167=1,G167,0)</f>
        <v>0</v>
      </c>
      <c r="BB167" s="167">
        <f>IF(AZ167=2,G167,0)</f>
        <v>0</v>
      </c>
      <c r="BC167" s="167">
        <f>IF(AZ167=3,G167,0)</f>
        <v>0</v>
      </c>
      <c r="BD167" s="167">
        <f>IF(AZ167=4,G167,0)</f>
        <v>0</v>
      </c>
      <c r="BE167" s="167">
        <f>IF(AZ167=5,G167,0)</f>
        <v>0</v>
      </c>
      <c r="CA167" s="195">
        <v>1</v>
      </c>
      <c r="CB167" s="195">
        <v>7</v>
      </c>
      <c r="CZ167" s="167">
        <v>5.0000000000000002E-5</v>
      </c>
    </row>
    <row r="168" spans="1:104" ht="22.5">
      <c r="A168" s="196">
        <v>134</v>
      </c>
      <c r="B168" s="197" t="s">
        <v>383</v>
      </c>
      <c r="C168" s="198" t="s">
        <v>384</v>
      </c>
      <c r="D168" s="199" t="s">
        <v>160</v>
      </c>
      <c r="E168" s="200">
        <v>22</v>
      </c>
      <c r="F168" s="200">
        <v>0</v>
      </c>
      <c r="G168" s="201">
        <f>E168*F168</f>
        <v>0</v>
      </c>
      <c r="O168" s="195">
        <v>2</v>
      </c>
      <c r="AA168" s="167">
        <v>1</v>
      </c>
      <c r="AB168" s="167">
        <v>7</v>
      </c>
      <c r="AC168" s="167">
        <v>7</v>
      </c>
      <c r="AZ168" s="167">
        <v>1</v>
      </c>
      <c r="BA168" s="167">
        <f>IF(AZ168=1,G168,0)</f>
        <v>0</v>
      </c>
      <c r="BB168" s="167">
        <f>IF(AZ168=2,G168,0)</f>
        <v>0</v>
      </c>
      <c r="BC168" s="167">
        <f>IF(AZ168=3,G168,0)</f>
        <v>0</v>
      </c>
      <c r="BD168" s="167">
        <f>IF(AZ168=4,G168,0)</f>
        <v>0</v>
      </c>
      <c r="BE168" s="167">
        <f>IF(AZ168=5,G168,0)</f>
        <v>0</v>
      </c>
      <c r="CA168" s="195">
        <v>1</v>
      </c>
      <c r="CB168" s="195">
        <v>7</v>
      </c>
      <c r="CZ168" s="167">
        <v>0</v>
      </c>
    </row>
    <row r="169" spans="1:104" ht="22.5">
      <c r="A169" s="196">
        <v>135</v>
      </c>
      <c r="B169" s="197" t="s">
        <v>385</v>
      </c>
      <c r="C169" s="198" t="s">
        <v>386</v>
      </c>
      <c r="D169" s="199" t="s">
        <v>117</v>
      </c>
      <c r="E169" s="200">
        <v>283.60000000000002</v>
      </c>
      <c r="F169" s="200">
        <v>0</v>
      </c>
      <c r="G169" s="201">
        <f>E169*F169</f>
        <v>0</v>
      </c>
      <c r="O169" s="195">
        <v>2</v>
      </c>
      <c r="AA169" s="167">
        <v>1</v>
      </c>
      <c r="AB169" s="167">
        <v>7</v>
      </c>
      <c r="AC169" s="167">
        <v>7</v>
      </c>
      <c r="AZ169" s="167">
        <v>1</v>
      </c>
      <c r="BA169" s="167">
        <f>IF(AZ169=1,G169,0)</f>
        <v>0</v>
      </c>
      <c r="BB169" s="167">
        <f>IF(AZ169=2,G169,0)</f>
        <v>0</v>
      </c>
      <c r="BC169" s="167">
        <f>IF(AZ169=3,G169,0)</f>
        <v>0</v>
      </c>
      <c r="BD169" s="167">
        <f>IF(AZ169=4,G169,0)</f>
        <v>0</v>
      </c>
      <c r="BE169" s="167">
        <f>IF(AZ169=5,G169,0)</f>
        <v>0</v>
      </c>
      <c r="CA169" s="195">
        <v>1</v>
      </c>
      <c r="CB169" s="195">
        <v>7</v>
      </c>
      <c r="CZ169" s="167">
        <v>0</v>
      </c>
    </row>
    <row r="170" spans="1:104">
      <c r="A170" s="196">
        <v>136</v>
      </c>
      <c r="B170" s="197" t="s">
        <v>387</v>
      </c>
      <c r="C170" s="198" t="s">
        <v>388</v>
      </c>
      <c r="D170" s="199" t="s">
        <v>84</v>
      </c>
      <c r="E170" s="200">
        <v>1.1000000000000001</v>
      </c>
      <c r="F170" s="200">
        <v>0</v>
      </c>
      <c r="G170" s="201">
        <f>E170*F170</f>
        <v>0</v>
      </c>
      <c r="O170" s="195">
        <v>2</v>
      </c>
      <c r="AA170" s="167">
        <v>1</v>
      </c>
      <c r="AB170" s="167">
        <v>0</v>
      </c>
      <c r="AC170" s="167">
        <v>0</v>
      </c>
      <c r="AZ170" s="167">
        <v>1</v>
      </c>
      <c r="BA170" s="167">
        <f>IF(AZ170=1,G170,0)</f>
        <v>0</v>
      </c>
      <c r="BB170" s="167">
        <f>IF(AZ170=2,G170,0)</f>
        <v>0</v>
      </c>
      <c r="BC170" s="167">
        <f>IF(AZ170=3,G170,0)</f>
        <v>0</v>
      </c>
      <c r="BD170" s="167">
        <f>IF(AZ170=4,G170,0)</f>
        <v>0</v>
      </c>
      <c r="BE170" s="167">
        <f>IF(AZ170=5,G170,0)</f>
        <v>0</v>
      </c>
      <c r="CA170" s="195">
        <v>1</v>
      </c>
      <c r="CB170" s="195">
        <v>0</v>
      </c>
      <c r="CZ170" s="167">
        <v>0</v>
      </c>
    </row>
    <row r="171" spans="1:104">
      <c r="A171" s="196">
        <v>137</v>
      </c>
      <c r="B171" s="197" t="s">
        <v>389</v>
      </c>
      <c r="C171" s="198" t="s">
        <v>390</v>
      </c>
      <c r="D171" s="199" t="s">
        <v>117</v>
      </c>
      <c r="E171" s="200">
        <v>124.9</v>
      </c>
      <c r="F171" s="200">
        <v>0</v>
      </c>
      <c r="G171" s="201">
        <f>E171*F171</f>
        <v>0</v>
      </c>
      <c r="O171" s="195">
        <v>2</v>
      </c>
      <c r="AA171" s="167">
        <v>1</v>
      </c>
      <c r="AB171" s="167">
        <v>1</v>
      </c>
      <c r="AC171" s="167">
        <v>1</v>
      </c>
      <c r="AZ171" s="167">
        <v>1</v>
      </c>
      <c r="BA171" s="167">
        <f>IF(AZ171=1,G171,0)</f>
        <v>0</v>
      </c>
      <c r="BB171" s="167">
        <f>IF(AZ171=2,G171,0)</f>
        <v>0</v>
      </c>
      <c r="BC171" s="167">
        <f>IF(AZ171=3,G171,0)</f>
        <v>0</v>
      </c>
      <c r="BD171" s="167">
        <f>IF(AZ171=4,G171,0)</f>
        <v>0</v>
      </c>
      <c r="BE171" s="167">
        <f>IF(AZ171=5,G171,0)</f>
        <v>0</v>
      </c>
      <c r="CA171" s="195">
        <v>1</v>
      </c>
      <c r="CB171" s="195">
        <v>1</v>
      </c>
      <c r="CZ171" s="167">
        <v>6.7000000000000002E-4</v>
      </c>
    </row>
    <row r="172" spans="1:104">
      <c r="A172" s="196">
        <v>138</v>
      </c>
      <c r="B172" s="197" t="s">
        <v>391</v>
      </c>
      <c r="C172" s="198" t="s">
        <v>392</v>
      </c>
      <c r="D172" s="199" t="s">
        <v>117</v>
      </c>
      <c r="E172" s="200">
        <v>274.5</v>
      </c>
      <c r="F172" s="200">
        <v>0</v>
      </c>
      <c r="G172" s="201">
        <f>E172*F172</f>
        <v>0</v>
      </c>
      <c r="O172" s="195">
        <v>2</v>
      </c>
      <c r="AA172" s="167">
        <v>1</v>
      </c>
      <c r="AB172" s="167">
        <v>1</v>
      </c>
      <c r="AC172" s="167">
        <v>1</v>
      </c>
      <c r="AZ172" s="167">
        <v>1</v>
      </c>
      <c r="BA172" s="167">
        <f>IF(AZ172=1,G172,0)</f>
        <v>0</v>
      </c>
      <c r="BB172" s="167">
        <f>IF(AZ172=2,G172,0)</f>
        <v>0</v>
      </c>
      <c r="BC172" s="167">
        <f>IF(AZ172=3,G172,0)</f>
        <v>0</v>
      </c>
      <c r="BD172" s="167">
        <f>IF(AZ172=4,G172,0)</f>
        <v>0</v>
      </c>
      <c r="BE172" s="167">
        <f>IF(AZ172=5,G172,0)</f>
        <v>0</v>
      </c>
      <c r="CA172" s="195">
        <v>1</v>
      </c>
      <c r="CB172" s="195">
        <v>1</v>
      </c>
      <c r="CZ172" s="167">
        <v>6.7000000000000002E-4</v>
      </c>
    </row>
    <row r="173" spans="1:104" ht="22.5">
      <c r="A173" s="196">
        <v>139</v>
      </c>
      <c r="B173" s="197" t="s">
        <v>393</v>
      </c>
      <c r="C173" s="198" t="s">
        <v>394</v>
      </c>
      <c r="D173" s="199" t="s">
        <v>84</v>
      </c>
      <c r="E173" s="200">
        <v>64.964699999999993</v>
      </c>
      <c r="F173" s="200">
        <v>0</v>
      </c>
      <c r="G173" s="201">
        <f>E173*F173</f>
        <v>0</v>
      </c>
      <c r="O173" s="195">
        <v>2</v>
      </c>
      <c r="AA173" s="167">
        <v>1</v>
      </c>
      <c r="AB173" s="167">
        <v>0</v>
      </c>
      <c r="AC173" s="167">
        <v>0</v>
      </c>
      <c r="AZ173" s="167">
        <v>1</v>
      </c>
      <c r="BA173" s="167">
        <f>IF(AZ173=1,G173,0)</f>
        <v>0</v>
      </c>
      <c r="BB173" s="167">
        <f>IF(AZ173=2,G173,0)</f>
        <v>0</v>
      </c>
      <c r="BC173" s="167">
        <f>IF(AZ173=3,G173,0)</f>
        <v>0</v>
      </c>
      <c r="BD173" s="167">
        <f>IF(AZ173=4,G173,0)</f>
        <v>0</v>
      </c>
      <c r="BE173" s="167">
        <f>IF(AZ173=5,G173,0)</f>
        <v>0</v>
      </c>
      <c r="CA173" s="195">
        <v>1</v>
      </c>
      <c r="CB173" s="195">
        <v>0</v>
      </c>
      <c r="CZ173" s="167">
        <v>1.2800000000000001E-3</v>
      </c>
    </row>
    <row r="174" spans="1:104">
      <c r="A174" s="196">
        <v>140</v>
      </c>
      <c r="B174" s="197" t="s">
        <v>395</v>
      </c>
      <c r="C174" s="198" t="s">
        <v>396</v>
      </c>
      <c r="D174" s="199" t="s">
        <v>117</v>
      </c>
      <c r="E174" s="200">
        <v>0.84</v>
      </c>
      <c r="F174" s="200">
        <v>0</v>
      </c>
      <c r="G174" s="201">
        <f>E174*F174</f>
        <v>0</v>
      </c>
      <c r="O174" s="195">
        <v>2</v>
      </c>
      <c r="AA174" s="167">
        <v>1</v>
      </c>
      <c r="AB174" s="167">
        <v>1</v>
      </c>
      <c r="AC174" s="167">
        <v>1</v>
      </c>
      <c r="AZ174" s="167">
        <v>1</v>
      </c>
      <c r="BA174" s="167">
        <f>IF(AZ174=1,G174,0)</f>
        <v>0</v>
      </c>
      <c r="BB174" s="167">
        <f>IF(AZ174=2,G174,0)</f>
        <v>0</v>
      </c>
      <c r="BC174" s="167">
        <f>IF(AZ174=3,G174,0)</f>
        <v>0</v>
      </c>
      <c r="BD174" s="167">
        <f>IF(AZ174=4,G174,0)</f>
        <v>0</v>
      </c>
      <c r="BE174" s="167">
        <f>IF(AZ174=5,G174,0)</f>
        <v>0</v>
      </c>
      <c r="CA174" s="195">
        <v>1</v>
      </c>
      <c r="CB174" s="195">
        <v>1</v>
      </c>
      <c r="CZ174" s="167">
        <v>6.7000000000000002E-4</v>
      </c>
    </row>
    <row r="175" spans="1:104">
      <c r="A175" s="196">
        <v>141</v>
      </c>
      <c r="B175" s="197" t="s">
        <v>397</v>
      </c>
      <c r="C175" s="198" t="s">
        <v>398</v>
      </c>
      <c r="D175" s="199" t="s">
        <v>84</v>
      </c>
      <c r="E175" s="200">
        <v>0.17549999999999999</v>
      </c>
      <c r="F175" s="200">
        <v>0</v>
      </c>
      <c r="G175" s="201">
        <f>E175*F175</f>
        <v>0</v>
      </c>
      <c r="O175" s="195">
        <v>2</v>
      </c>
      <c r="AA175" s="167">
        <v>1</v>
      </c>
      <c r="AB175" s="167">
        <v>1</v>
      </c>
      <c r="AC175" s="167">
        <v>1</v>
      </c>
      <c r="AZ175" s="167">
        <v>1</v>
      </c>
      <c r="BA175" s="167">
        <f>IF(AZ175=1,G175,0)</f>
        <v>0</v>
      </c>
      <c r="BB175" s="167">
        <f>IF(AZ175=2,G175,0)</f>
        <v>0</v>
      </c>
      <c r="BC175" s="167">
        <f>IF(AZ175=3,G175,0)</f>
        <v>0</v>
      </c>
      <c r="BD175" s="167">
        <f>IF(AZ175=4,G175,0)</f>
        <v>0</v>
      </c>
      <c r="BE175" s="167">
        <f>IF(AZ175=5,G175,0)</f>
        <v>0</v>
      </c>
      <c r="CA175" s="195">
        <v>1</v>
      </c>
      <c r="CB175" s="195">
        <v>1</v>
      </c>
      <c r="CZ175" s="167">
        <v>0</v>
      </c>
    </row>
    <row r="176" spans="1:104" ht="22.5">
      <c r="A176" s="196">
        <v>142</v>
      </c>
      <c r="B176" s="197" t="s">
        <v>399</v>
      </c>
      <c r="C176" s="198" t="s">
        <v>400</v>
      </c>
      <c r="D176" s="199" t="s">
        <v>84</v>
      </c>
      <c r="E176" s="200">
        <v>20.008099999999999</v>
      </c>
      <c r="F176" s="200">
        <v>0</v>
      </c>
      <c r="G176" s="201">
        <f>E176*F176</f>
        <v>0</v>
      </c>
      <c r="O176" s="195">
        <v>2</v>
      </c>
      <c r="AA176" s="167">
        <v>1</v>
      </c>
      <c r="AB176" s="167">
        <v>1</v>
      </c>
      <c r="AC176" s="167">
        <v>1</v>
      </c>
      <c r="AZ176" s="167">
        <v>1</v>
      </c>
      <c r="BA176" s="167">
        <f>IF(AZ176=1,G176,0)</f>
        <v>0</v>
      </c>
      <c r="BB176" s="167">
        <f>IF(AZ176=2,G176,0)</f>
        <v>0</v>
      </c>
      <c r="BC176" s="167">
        <f>IF(AZ176=3,G176,0)</f>
        <v>0</v>
      </c>
      <c r="BD176" s="167">
        <f>IF(AZ176=4,G176,0)</f>
        <v>0</v>
      </c>
      <c r="BE176" s="167">
        <f>IF(AZ176=5,G176,0)</f>
        <v>0</v>
      </c>
      <c r="CA176" s="195">
        <v>1</v>
      </c>
      <c r="CB176" s="195">
        <v>1</v>
      </c>
      <c r="CZ176" s="167">
        <v>0</v>
      </c>
    </row>
    <row r="177" spans="1:104" ht="22.5">
      <c r="A177" s="196">
        <v>143</v>
      </c>
      <c r="B177" s="197" t="s">
        <v>401</v>
      </c>
      <c r="C177" s="198" t="s">
        <v>402</v>
      </c>
      <c r="D177" s="199" t="s">
        <v>84</v>
      </c>
      <c r="E177" s="200">
        <v>0.3337</v>
      </c>
      <c r="F177" s="200">
        <v>0</v>
      </c>
      <c r="G177" s="201">
        <f>E177*F177</f>
        <v>0</v>
      </c>
      <c r="O177" s="195">
        <v>2</v>
      </c>
      <c r="AA177" s="167">
        <v>1</v>
      </c>
      <c r="AB177" s="167">
        <v>1</v>
      </c>
      <c r="AC177" s="167">
        <v>1</v>
      </c>
      <c r="AZ177" s="167">
        <v>1</v>
      </c>
      <c r="BA177" s="167">
        <f>IF(AZ177=1,G177,0)</f>
        <v>0</v>
      </c>
      <c r="BB177" s="167">
        <f>IF(AZ177=2,G177,0)</f>
        <v>0</v>
      </c>
      <c r="BC177" s="167">
        <f>IF(AZ177=3,G177,0)</f>
        <v>0</v>
      </c>
      <c r="BD177" s="167">
        <f>IF(AZ177=4,G177,0)</f>
        <v>0</v>
      </c>
      <c r="BE177" s="167">
        <f>IF(AZ177=5,G177,0)</f>
        <v>0</v>
      </c>
      <c r="CA177" s="195">
        <v>1</v>
      </c>
      <c r="CB177" s="195">
        <v>1</v>
      </c>
      <c r="CZ177" s="167">
        <v>0</v>
      </c>
    </row>
    <row r="178" spans="1:104" ht="22.5">
      <c r="A178" s="196">
        <v>144</v>
      </c>
      <c r="B178" s="197" t="s">
        <v>403</v>
      </c>
      <c r="C178" s="198" t="s">
        <v>404</v>
      </c>
      <c r="D178" s="199" t="s">
        <v>84</v>
      </c>
      <c r="E178" s="200">
        <v>15.13</v>
      </c>
      <c r="F178" s="200">
        <v>0</v>
      </c>
      <c r="G178" s="201">
        <f>E178*F178</f>
        <v>0</v>
      </c>
      <c r="O178" s="195">
        <v>2</v>
      </c>
      <c r="AA178" s="167">
        <v>1</v>
      </c>
      <c r="AB178" s="167">
        <v>0</v>
      </c>
      <c r="AC178" s="167">
        <v>0</v>
      </c>
      <c r="AZ178" s="167">
        <v>1</v>
      </c>
      <c r="BA178" s="167">
        <f>IF(AZ178=1,G178,0)</f>
        <v>0</v>
      </c>
      <c r="BB178" s="167">
        <f>IF(AZ178=2,G178,0)</f>
        <v>0</v>
      </c>
      <c r="BC178" s="167">
        <f>IF(AZ178=3,G178,0)</f>
        <v>0</v>
      </c>
      <c r="BD178" s="167">
        <f>IF(AZ178=4,G178,0)</f>
        <v>0</v>
      </c>
      <c r="BE178" s="167">
        <f>IF(AZ178=5,G178,0)</f>
        <v>0</v>
      </c>
      <c r="CA178" s="195">
        <v>1</v>
      </c>
      <c r="CB178" s="195">
        <v>0</v>
      </c>
      <c r="CZ178" s="167">
        <v>0</v>
      </c>
    </row>
    <row r="179" spans="1:104" ht="22.5">
      <c r="A179" s="196">
        <v>145</v>
      </c>
      <c r="B179" s="197" t="s">
        <v>405</v>
      </c>
      <c r="C179" s="198" t="s">
        <v>406</v>
      </c>
      <c r="D179" s="199" t="s">
        <v>117</v>
      </c>
      <c r="E179" s="200">
        <v>68.75</v>
      </c>
      <c r="F179" s="200">
        <v>0</v>
      </c>
      <c r="G179" s="201">
        <f>E179*F179</f>
        <v>0</v>
      </c>
      <c r="O179" s="195">
        <v>2</v>
      </c>
      <c r="AA179" s="167">
        <v>1</v>
      </c>
      <c r="AB179" s="167">
        <v>1</v>
      </c>
      <c r="AC179" s="167">
        <v>1</v>
      </c>
      <c r="AZ179" s="167">
        <v>1</v>
      </c>
      <c r="BA179" s="167">
        <f>IF(AZ179=1,G179,0)</f>
        <v>0</v>
      </c>
      <c r="BB179" s="167">
        <f>IF(AZ179=2,G179,0)</f>
        <v>0</v>
      </c>
      <c r="BC179" s="167">
        <f>IF(AZ179=3,G179,0)</f>
        <v>0</v>
      </c>
      <c r="BD179" s="167">
        <f>IF(AZ179=4,G179,0)</f>
        <v>0</v>
      </c>
      <c r="BE179" s="167">
        <f>IF(AZ179=5,G179,0)</f>
        <v>0</v>
      </c>
      <c r="CA179" s="195">
        <v>1</v>
      </c>
      <c r="CB179" s="195">
        <v>1</v>
      </c>
      <c r="CZ179" s="167">
        <v>0</v>
      </c>
    </row>
    <row r="180" spans="1:104" ht="22.5">
      <c r="A180" s="196">
        <v>146</v>
      </c>
      <c r="B180" s="197" t="s">
        <v>407</v>
      </c>
      <c r="C180" s="198" t="s">
        <v>408</v>
      </c>
      <c r="D180" s="199" t="s">
        <v>117</v>
      </c>
      <c r="E180" s="200">
        <v>15</v>
      </c>
      <c r="F180" s="200">
        <v>0</v>
      </c>
      <c r="G180" s="201">
        <f>E180*F180</f>
        <v>0</v>
      </c>
      <c r="O180" s="195">
        <v>2</v>
      </c>
      <c r="AA180" s="167">
        <v>1</v>
      </c>
      <c r="AB180" s="167">
        <v>1</v>
      </c>
      <c r="AC180" s="167">
        <v>1</v>
      </c>
      <c r="AZ180" s="167">
        <v>1</v>
      </c>
      <c r="BA180" s="167">
        <f>IF(AZ180=1,G180,0)</f>
        <v>0</v>
      </c>
      <c r="BB180" s="167">
        <f>IF(AZ180=2,G180,0)</f>
        <v>0</v>
      </c>
      <c r="BC180" s="167">
        <f>IF(AZ180=3,G180,0)</f>
        <v>0</v>
      </c>
      <c r="BD180" s="167">
        <f>IF(AZ180=4,G180,0)</f>
        <v>0</v>
      </c>
      <c r="BE180" s="167">
        <f>IF(AZ180=5,G180,0)</f>
        <v>0</v>
      </c>
      <c r="CA180" s="195">
        <v>1</v>
      </c>
      <c r="CB180" s="195">
        <v>1</v>
      </c>
      <c r="CZ180" s="167">
        <v>0</v>
      </c>
    </row>
    <row r="181" spans="1:104" ht="22.5">
      <c r="A181" s="196">
        <v>147</v>
      </c>
      <c r="B181" s="197" t="s">
        <v>409</v>
      </c>
      <c r="C181" s="198" t="s">
        <v>410</v>
      </c>
      <c r="D181" s="199" t="s">
        <v>153</v>
      </c>
      <c r="E181" s="200">
        <v>24.152000000000001</v>
      </c>
      <c r="F181" s="200">
        <v>0</v>
      </c>
      <c r="G181" s="201">
        <f>E181*F181</f>
        <v>0</v>
      </c>
      <c r="O181" s="195">
        <v>2</v>
      </c>
      <c r="AA181" s="167">
        <v>1</v>
      </c>
      <c r="AB181" s="167">
        <v>1</v>
      </c>
      <c r="AC181" s="167">
        <v>1</v>
      </c>
      <c r="AZ181" s="167">
        <v>1</v>
      </c>
      <c r="BA181" s="167">
        <f>IF(AZ181=1,G181,0)</f>
        <v>0</v>
      </c>
      <c r="BB181" s="167">
        <f>IF(AZ181=2,G181,0)</f>
        <v>0</v>
      </c>
      <c r="BC181" s="167">
        <f>IF(AZ181=3,G181,0)</f>
        <v>0</v>
      </c>
      <c r="BD181" s="167">
        <f>IF(AZ181=4,G181,0)</f>
        <v>0</v>
      </c>
      <c r="BE181" s="167">
        <f>IF(AZ181=5,G181,0)</f>
        <v>0</v>
      </c>
      <c r="CA181" s="195">
        <v>1</v>
      </c>
      <c r="CB181" s="195">
        <v>1</v>
      </c>
      <c r="CZ181" s="167">
        <v>0</v>
      </c>
    </row>
    <row r="182" spans="1:104" ht="22.5">
      <c r="A182" s="196">
        <v>148</v>
      </c>
      <c r="B182" s="197" t="s">
        <v>411</v>
      </c>
      <c r="C182" s="198" t="s">
        <v>412</v>
      </c>
      <c r="D182" s="199" t="s">
        <v>153</v>
      </c>
      <c r="E182" s="200">
        <v>1</v>
      </c>
      <c r="F182" s="200">
        <v>0</v>
      </c>
      <c r="G182" s="201">
        <f>E182*F182</f>
        <v>0</v>
      </c>
      <c r="O182" s="195">
        <v>2</v>
      </c>
      <c r="AA182" s="167">
        <v>1</v>
      </c>
      <c r="AB182" s="167">
        <v>1</v>
      </c>
      <c r="AC182" s="167">
        <v>1</v>
      </c>
      <c r="AZ182" s="167">
        <v>1</v>
      </c>
      <c r="BA182" s="167">
        <f>IF(AZ182=1,G182,0)</f>
        <v>0</v>
      </c>
      <c r="BB182" s="167">
        <f>IF(AZ182=2,G182,0)</f>
        <v>0</v>
      </c>
      <c r="BC182" s="167">
        <f>IF(AZ182=3,G182,0)</f>
        <v>0</v>
      </c>
      <c r="BD182" s="167">
        <f>IF(AZ182=4,G182,0)</f>
        <v>0</v>
      </c>
      <c r="BE182" s="167">
        <f>IF(AZ182=5,G182,0)</f>
        <v>0</v>
      </c>
      <c r="CA182" s="195">
        <v>1</v>
      </c>
      <c r="CB182" s="195">
        <v>1</v>
      </c>
      <c r="CZ182" s="167">
        <v>0</v>
      </c>
    </row>
    <row r="183" spans="1:104" ht="22.5">
      <c r="A183" s="196">
        <v>149</v>
      </c>
      <c r="B183" s="197" t="s">
        <v>413</v>
      </c>
      <c r="C183" s="198" t="s">
        <v>414</v>
      </c>
      <c r="D183" s="199" t="s">
        <v>117</v>
      </c>
      <c r="E183" s="200">
        <v>31.716999999999999</v>
      </c>
      <c r="F183" s="200">
        <v>0</v>
      </c>
      <c r="G183" s="201">
        <f>E183*F183</f>
        <v>0</v>
      </c>
      <c r="O183" s="195">
        <v>2</v>
      </c>
      <c r="AA183" s="167">
        <v>1</v>
      </c>
      <c r="AB183" s="167">
        <v>1</v>
      </c>
      <c r="AC183" s="167">
        <v>1</v>
      </c>
      <c r="AZ183" s="167">
        <v>1</v>
      </c>
      <c r="BA183" s="167">
        <f>IF(AZ183=1,G183,0)</f>
        <v>0</v>
      </c>
      <c r="BB183" s="167">
        <f>IF(AZ183=2,G183,0)</f>
        <v>0</v>
      </c>
      <c r="BC183" s="167">
        <f>IF(AZ183=3,G183,0)</f>
        <v>0</v>
      </c>
      <c r="BD183" s="167">
        <f>IF(AZ183=4,G183,0)</f>
        <v>0</v>
      </c>
      <c r="BE183" s="167">
        <f>IF(AZ183=5,G183,0)</f>
        <v>0</v>
      </c>
      <c r="CA183" s="195">
        <v>1</v>
      </c>
      <c r="CB183" s="195">
        <v>1</v>
      </c>
      <c r="CZ183" s="167">
        <v>1.17E-3</v>
      </c>
    </row>
    <row r="184" spans="1:104">
      <c r="A184" s="196">
        <v>150</v>
      </c>
      <c r="B184" s="197" t="s">
        <v>415</v>
      </c>
      <c r="C184" s="198" t="s">
        <v>416</v>
      </c>
      <c r="D184" s="199" t="s">
        <v>117</v>
      </c>
      <c r="E184" s="200">
        <v>2.4624999999999999</v>
      </c>
      <c r="F184" s="200">
        <v>0</v>
      </c>
      <c r="G184" s="201">
        <f>E184*F184</f>
        <v>0</v>
      </c>
      <c r="O184" s="195">
        <v>2</v>
      </c>
      <c r="AA184" s="167">
        <v>1</v>
      </c>
      <c r="AB184" s="167">
        <v>1</v>
      </c>
      <c r="AC184" s="167">
        <v>1</v>
      </c>
      <c r="AZ184" s="167">
        <v>1</v>
      </c>
      <c r="BA184" s="167">
        <f>IF(AZ184=1,G184,0)</f>
        <v>0</v>
      </c>
      <c r="BB184" s="167">
        <f>IF(AZ184=2,G184,0)</f>
        <v>0</v>
      </c>
      <c r="BC184" s="167">
        <f>IF(AZ184=3,G184,0)</f>
        <v>0</v>
      </c>
      <c r="BD184" s="167">
        <f>IF(AZ184=4,G184,0)</f>
        <v>0</v>
      </c>
      <c r="BE184" s="167">
        <f>IF(AZ184=5,G184,0)</f>
        <v>0</v>
      </c>
      <c r="CA184" s="195">
        <v>1</v>
      </c>
      <c r="CB184" s="195">
        <v>1</v>
      </c>
      <c r="CZ184" s="167">
        <v>1E-3</v>
      </c>
    </row>
    <row r="185" spans="1:104">
      <c r="A185" s="196">
        <v>151</v>
      </c>
      <c r="B185" s="197" t="s">
        <v>417</v>
      </c>
      <c r="C185" s="198" t="s">
        <v>418</v>
      </c>
      <c r="D185" s="199" t="s">
        <v>117</v>
      </c>
      <c r="E185" s="200">
        <v>8.76</v>
      </c>
      <c r="F185" s="200">
        <v>0</v>
      </c>
      <c r="G185" s="201">
        <f>E185*F185</f>
        <v>0</v>
      </c>
      <c r="O185" s="195">
        <v>2</v>
      </c>
      <c r="AA185" s="167">
        <v>1</v>
      </c>
      <c r="AB185" s="167">
        <v>1</v>
      </c>
      <c r="AC185" s="167">
        <v>1</v>
      </c>
      <c r="AZ185" s="167">
        <v>1</v>
      </c>
      <c r="BA185" s="167">
        <f>IF(AZ185=1,G185,0)</f>
        <v>0</v>
      </c>
      <c r="BB185" s="167">
        <f>IF(AZ185=2,G185,0)</f>
        <v>0</v>
      </c>
      <c r="BC185" s="167">
        <f>IF(AZ185=3,G185,0)</f>
        <v>0</v>
      </c>
      <c r="BD185" s="167">
        <f>IF(AZ185=4,G185,0)</f>
        <v>0</v>
      </c>
      <c r="BE185" s="167">
        <f>IF(AZ185=5,G185,0)</f>
        <v>0</v>
      </c>
      <c r="CA185" s="195">
        <v>1</v>
      </c>
      <c r="CB185" s="195">
        <v>1</v>
      </c>
      <c r="CZ185" s="167">
        <v>1E-3</v>
      </c>
    </row>
    <row r="186" spans="1:104">
      <c r="A186" s="196">
        <v>152</v>
      </c>
      <c r="B186" s="197" t="s">
        <v>419</v>
      </c>
      <c r="C186" s="198" t="s">
        <v>420</v>
      </c>
      <c r="D186" s="199" t="s">
        <v>117</v>
      </c>
      <c r="E186" s="200">
        <v>10.050000000000001</v>
      </c>
      <c r="F186" s="200">
        <v>0</v>
      </c>
      <c r="G186" s="201">
        <f>E186*F186</f>
        <v>0</v>
      </c>
      <c r="O186" s="195">
        <v>2</v>
      </c>
      <c r="AA186" s="167">
        <v>1</v>
      </c>
      <c r="AB186" s="167">
        <v>1</v>
      </c>
      <c r="AC186" s="167">
        <v>1</v>
      </c>
      <c r="AZ186" s="167">
        <v>1</v>
      </c>
      <c r="BA186" s="167">
        <f>IF(AZ186=1,G186,0)</f>
        <v>0</v>
      </c>
      <c r="BB186" s="167">
        <f>IF(AZ186=2,G186,0)</f>
        <v>0</v>
      </c>
      <c r="BC186" s="167">
        <f>IF(AZ186=3,G186,0)</f>
        <v>0</v>
      </c>
      <c r="BD186" s="167">
        <f>IF(AZ186=4,G186,0)</f>
        <v>0</v>
      </c>
      <c r="BE186" s="167">
        <f>IF(AZ186=5,G186,0)</f>
        <v>0</v>
      </c>
      <c r="CA186" s="195">
        <v>1</v>
      </c>
      <c r="CB186" s="195">
        <v>1</v>
      </c>
      <c r="CZ186" s="167">
        <v>9.2000000000000003E-4</v>
      </c>
    </row>
    <row r="187" spans="1:104">
      <c r="A187" s="196">
        <v>153</v>
      </c>
      <c r="B187" s="197" t="s">
        <v>421</v>
      </c>
      <c r="C187" s="198" t="s">
        <v>422</v>
      </c>
      <c r="D187" s="199" t="s">
        <v>117</v>
      </c>
      <c r="E187" s="200">
        <v>31.59</v>
      </c>
      <c r="F187" s="200">
        <v>0</v>
      </c>
      <c r="G187" s="201">
        <f>E187*F187</f>
        <v>0</v>
      </c>
      <c r="O187" s="195">
        <v>2</v>
      </c>
      <c r="AA187" s="167">
        <v>1</v>
      </c>
      <c r="AB187" s="167">
        <v>1</v>
      </c>
      <c r="AC187" s="167">
        <v>1</v>
      </c>
      <c r="AZ187" s="167">
        <v>1</v>
      </c>
      <c r="BA187" s="167">
        <f>IF(AZ187=1,G187,0)</f>
        <v>0</v>
      </c>
      <c r="BB187" s="167">
        <f>IF(AZ187=2,G187,0)</f>
        <v>0</v>
      </c>
      <c r="BC187" s="167">
        <f>IF(AZ187=3,G187,0)</f>
        <v>0</v>
      </c>
      <c r="BD187" s="167">
        <f>IF(AZ187=4,G187,0)</f>
        <v>0</v>
      </c>
      <c r="BE187" s="167">
        <f>IF(AZ187=5,G187,0)</f>
        <v>0</v>
      </c>
      <c r="CA187" s="195">
        <v>1</v>
      </c>
      <c r="CB187" s="195">
        <v>1</v>
      </c>
      <c r="CZ187" s="167">
        <v>8.1999999999999998E-4</v>
      </c>
    </row>
    <row r="188" spans="1:104" ht="22.5">
      <c r="A188" s="196">
        <v>154</v>
      </c>
      <c r="B188" s="197" t="s">
        <v>423</v>
      </c>
      <c r="C188" s="198" t="s">
        <v>424</v>
      </c>
      <c r="D188" s="199" t="s">
        <v>117</v>
      </c>
      <c r="E188" s="200">
        <v>4.8265000000000002</v>
      </c>
      <c r="F188" s="200">
        <v>0</v>
      </c>
      <c r="G188" s="201">
        <f>E188*F188</f>
        <v>0</v>
      </c>
      <c r="O188" s="195">
        <v>2</v>
      </c>
      <c r="AA188" s="167">
        <v>1</v>
      </c>
      <c r="AB188" s="167">
        <v>1</v>
      </c>
      <c r="AC188" s="167">
        <v>1</v>
      </c>
      <c r="AZ188" s="167">
        <v>1</v>
      </c>
      <c r="BA188" s="167">
        <f>IF(AZ188=1,G188,0)</f>
        <v>0</v>
      </c>
      <c r="BB188" s="167">
        <f>IF(AZ188=2,G188,0)</f>
        <v>0</v>
      </c>
      <c r="BC188" s="167">
        <f>IF(AZ188=3,G188,0)</f>
        <v>0</v>
      </c>
      <c r="BD188" s="167">
        <f>IF(AZ188=4,G188,0)</f>
        <v>0</v>
      </c>
      <c r="BE188" s="167">
        <f>IF(AZ188=5,G188,0)</f>
        <v>0</v>
      </c>
      <c r="CA188" s="195">
        <v>1</v>
      </c>
      <c r="CB188" s="195">
        <v>1</v>
      </c>
      <c r="CZ188" s="167">
        <v>1E-3</v>
      </c>
    </row>
    <row r="189" spans="1:104">
      <c r="A189" s="196">
        <v>155</v>
      </c>
      <c r="B189" s="197" t="s">
        <v>425</v>
      </c>
      <c r="C189" s="198" t="s">
        <v>426</v>
      </c>
      <c r="D189" s="199" t="s">
        <v>160</v>
      </c>
      <c r="E189" s="200">
        <v>27.4</v>
      </c>
      <c r="F189" s="200">
        <v>0</v>
      </c>
      <c r="G189" s="201">
        <f>E189*F189</f>
        <v>0</v>
      </c>
      <c r="O189" s="195">
        <v>2</v>
      </c>
      <c r="AA189" s="167">
        <v>1</v>
      </c>
      <c r="AB189" s="167">
        <v>1</v>
      </c>
      <c r="AC189" s="167">
        <v>1</v>
      </c>
      <c r="AZ189" s="167">
        <v>1</v>
      </c>
      <c r="BA189" s="167">
        <f>IF(AZ189=1,G189,0)</f>
        <v>0</v>
      </c>
      <c r="BB189" s="167">
        <f>IF(AZ189=2,G189,0)</f>
        <v>0</v>
      </c>
      <c r="BC189" s="167">
        <f>IF(AZ189=3,G189,0)</f>
        <v>0</v>
      </c>
      <c r="BD189" s="167">
        <f>IF(AZ189=4,G189,0)</f>
        <v>0</v>
      </c>
      <c r="BE189" s="167">
        <f>IF(AZ189=5,G189,0)</f>
        <v>0</v>
      </c>
      <c r="CA189" s="195">
        <v>1</v>
      </c>
      <c r="CB189" s="195">
        <v>1</v>
      </c>
      <c r="CZ189" s="167">
        <v>0</v>
      </c>
    </row>
    <row r="190" spans="1:104">
      <c r="A190" s="196">
        <v>156</v>
      </c>
      <c r="B190" s="197" t="s">
        <v>427</v>
      </c>
      <c r="C190" s="198" t="s">
        <v>428</v>
      </c>
      <c r="D190" s="199" t="s">
        <v>117</v>
      </c>
      <c r="E190" s="200">
        <v>303.66000000000003</v>
      </c>
      <c r="F190" s="200">
        <v>0</v>
      </c>
      <c r="G190" s="201">
        <f>E190*F190</f>
        <v>0</v>
      </c>
      <c r="O190" s="195">
        <v>2</v>
      </c>
      <c r="AA190" s="167">
        <v>12</v>
      </c>
      <c r="AB190" s="167">
        <v>0</v>
      </c>
      <c r="AC190" s="167">
        <v>4</v>
      </c>
      <c r="AZ190" s="167">
        <v>1</v>
      </c>
      <c r="BA190" s="167">
        <f>IF(AZ190=1,G190,0)</f>
        <v>0</v>
      </c>
      <c r="BB190" s="167">
        <f>IF(AZ190=2,G190,0)</f>
        <v>0</v>
      </c>
      <c r="BC190" s="167">
        <f>IF(AZ190=3,G190,0)</f>
        <v>0</v>
      </c>
      <c r="BD190" s="167">
        <f>IF(AZ190=4,G190,0)</f>
        <v>0</v>
      </c>
      <c r="BE190" s="167">
        <f>IF(AZ190=5,G190,0)</f>
        <v>0</v>
      </c>
      <c r="CA190" s="195">
        <v>12</v>
      </c>
      <c r="CB190" s="195">
        <v>0</v>
      </c>
      <c r="CZ190" s="167">
        <v>0</v>
      </c>
    </row>
    <row r="191" spans="1:104">
      <c r="A191" s="196">
        <v>157</v>
      </c>
      <c r="B191" s="197" t="s">
        <v>429</v>
      </c>
      <c r="C191" s="198" t="s">
        <v>430</v>
      </c>
      <c r="D191" s="199" t="s">
        <v>335</v>
      </c>
      <c r="E191" s="200">
        <v>1</v>
      </c>
      <c r="F191" s="200">
        <v>0</v>
      </c>
      <c r="G191" s="201">
        <f>E191*F191</f>
        <v>0</v>
      </c>
      <c r="O191" s="195">
        <v>2</v>
      </c>
      <c r="AA191" s="167">
        <v>12</v>
      </c>
      <c r="AB191" s="167">
        <v>0</v>
      </c>
      <c r="AC191" s="167">
        <v>64</v>
      </c>
      <c r="AZ191" s="167">
        <v>1</v>
      </c>
      <c r="BA191" s="167">
        <f>IF(AZ191=1,G191,0)</f>
        <v>0</v>
      </c>
      <c r="BB191" s="167">
        <f>IF(AZ191=2,G191,0)</f>
        <v>0</v>
      </c>
      <c r="BC191" s="167">
        <f>IF(AZ191=3,G191,0)</f>
        <v>0</v>
      </c>
      <c r="BD191" s="167">
        <f>IF(AZ191=4,G191,0)</f>
        <v>0</v>
      </c>
      <c r="BE191" s="167">
        <f>IF(AZ191=5,G191,0)</f>
        <v>0</v>
      </c>
      <c r="CA191" s="195">
        <v>12</v>
      </c>
      <c r="CB191" s="195">
        <v>0</v>
      </c>
      <c r="CZ191" s="167">
        <v>0</v>
      </c>
    </row>
    <row r="192" spans="1:104">
      <c r="A192" s="208"/>
      <c r="B192" s="209" t="s">
        <v>75</v>
      </c>
      <c r="C192" s="210" t="str">
        <f>CONCATENATE(B148," ",C148)</f>
        <v>96 Bourání konstrukcí</v>
      </c>
      <c r="D192" s="211"/>
      <c r="E192" s="212"/>
      <c r="F192" s="213"/>
      <c r="G192" s="214">
        <f>SUM(G148:G191)</f>
        <v>0</v>
      </c>
      <c r="O192" s="195">
        <v>4</v>
      </c>
      <c r="BA192" s="215">
        <f>SUM(BA148:BA191)</f>
        <v>0</v>
      </c>
      <c r="BB192" s="215">
        <f>SUM(BB148:BB191)</f>
        <v>0</v>
      </c>
      <c r="BC192" s="215">
        <f>SUM(BC148:BC191)</f>
        <v>0</v>
      </c>
      <c r="BD192" s="215">
        <f>SUM(BD148:BD191)</f>
        <v>0</v>
      </c>
      <c r="BE192" s="215">
        <f>SUM(BE148:BE191)</f>
        <v>0</v>
      </c>
    </row>
    <row r="193" spans="1:104">
      <c r="A193" s="188" t="s">
        <v>72</v>
      </c>
      <c r="B193" s="189" t="s">
        <v>431</v>
      </c>
      <c r="C193" s="190" t="s">
        <v>432</v>
      </c>
      <c r="D193" s="191"/>
      <c r="E193" s="192"/>
      <c r="F193" s="192"/>
      <c r="G193" s="193"/>
      <c r="H193" s="194"/>
      <c r="I193" s="194"/>
      <c r="O193" s="195">
        <v>1</v>
      </c>
    </row>
    <row r="194" spans="1:104">
      <c r="A194" s="196">
        <v>158</v>
      </c>
      <c r="B194" s="197" t="s">
        <v>433</v>
      </c>
      <c r="C194" s="198" t="s">
        <v>434</v>
      </c>
      <c r="D194" s="199" t="s">
        <v>160</v>
      </c>
      <c r="E194" s="200">
        <v>25</v>
      </c>
      <c r="F194" s="200">
        <v>0</v>
      </c>
      <c r="G194" s="201">
        <f>E194*F194</f>
        <v>0</v>
      </c>
      <c r="O194" s="195">
        <v>2</v>
      </c>
      <c r="AA194" s="167">
        <v>1</v>
      </c>
      <c r="AB194" s="167">
        <v>1</v>
      </c>
      <c r="AC194" s="167">
        <v>1</v>
      </c>
      <c r="AZ194" s="167">
        <v>1</v>
      </c>
      <c r="BA194" s="167">
        <f>IF(AZ194=1,G194,0)</f>
        <v>0</v>
      </c>
      <c r="BB194" s="167">
        <f>IF(AZ194=2,G194,0)</f>
        <v>0</v>
      </c>
      <c r="BC194" s="167">
        <f>IF(AZ194=3,G194,0)</f>
        <v>0</v>
      </c>
      <c r="BD194" s="167">
        <f>IF(AZ194=4,G194,0)</f>
        <v>0</v>
      </c>
      <c r="BE194" s="167">
        <f>IF(AZ194=5,G194,0)</f>
        <v>0</v>
      </c>
      <c r="CA194" s="195">
        <v>1</v>
      </c>
      <c r="CB194" s="195">
        <v>1</v>
      </c>
      <c r="CZ194" s="167">
        <v>0</v>
      </c>
    </row>
    <row r="195" spans="1:104" ht="22.5">
      <c r="A195" s="196">
        <v>159</v>
      </c>
      <c r="B195" s="197" t="s">
        <v>435</v>
      </c>
      <c r="C195" s="198" t="s">
        <v>436</v>
      </c>
      <c r="D195" s="199" t="s">
        <v>160</v>
      </c>
      <c r="E195" s="200">
        <v>170.1</v>
      </c>
      <c r="F195" s="200">
        <v>0</v>
      </c>
      <c r="G195" s="201">
        <f>E195*F195</f>
        <v>0</v>
      </c>
      <c r="O195" s="195">
        <v>2</v>
      </c>
      <c r="AA195" s="167">
        <v>1</v>
      </c>
      <c r="AB195" s="167">
        <v>1</v>
      </c>
      <c r="AC195" s="167">
        <v>1</v>
      </c>
      <c r="AZ195" s="167">
        <v>1</v>
      </c>
      <c r="BA195" s="167">
        <f>IF(AZ195=1,G195,0)</f>
        <v>0</v>
      </c>
      <c r="BB195" s="167">
        <f>IF(AZ195=2,G195,0)</f>
        <v>0</v>
      </c>
      <c r="BC195" s="167">
        <f>IF(AZ195=3,G195,0)</f>
        <v>0</v>
      </c>
      <c r="BD195" s="167">
        <f>IF(AZ195=4,G195,0)</f>
        <v>0</v>
      </c>
      <c r="BE195" s="167">
        <f>IF(AZ195=5,G195,0)</f>
        <v>0</v>
      </c>
      <c r="CA195" s="195">
        <v>1</v>
      </c>
      <c r="CB195" s="195">
        <v>1</v>
      </c>
      <c r="CZ195" s="167">
        <v>0</v>
      </c>
    </row>
    <row r="196" spans="1:104">
      <c r="A196" s="196">
        <v>160</v>
      </c>
      <c r="B196" s="197" t="s">
        <v>437</v>
      </c>
      <c r="C196" s="198" t="s">
        <v>438</v>
      </c>
      <c r="D196" s="199" t="s">
        <v>160</v>
      </c>
      <c r="E196" s="200">
        <v>2.2999999999999998</v>
      </c>
      <c r="F196" s="200">
        <v>0</v>
      </c>
      <c r="G196" s="201">
        <f>E196*F196</f>
        <v>0</v>
      </c>
      <c r="O196" s="195">
        <v>2</v>
      </c>
      <c r="AA196" s="167">
        <v>1</v>
      </c>
      <c r="AB196" s="167">
        <v>0</v>
      </c>
      <c r="AC196" s="167">
        <v>0</v>
      </c>
      <c r="AZ196" s="167">
        <v>1</v>
      </c>
      <c r="BA196" s="167">
        <f>IF(AZ196=1,G196,0)</f>
        <v>0</v>
      </c>
      <c r="BB196" s="167">
        <f>IF(AZ196=2,G196,0)</f>
        <v>0</v>
      </c>
      <c r="BC196" s="167">
        <f>IF(AZ196=3,G196,0)</f>
        <v>0</v>
      </c>
      <c r="BD196" s="167">
        <f>IF(AZ196=4,G196,0)</f>
        <v>0</v>
      </c>
      <c r="BE196" s="167">
        <f>IF(AZ196=5,G196,0)</f>
        <v>0</v>
      </c>
      <c r="CA196" s="195">
        <v>1</v>
      </c>
      <c r="CB196" s="195">
        <v>0</v>
      </c>
      <c r="CZ196" s="167">
        <v>0</v>
      </c>
    </row>
    <row r="197" spans="1:104">
      <c r="A197" s="196">
        <v>161</v>
      </c>
      <c r="B197" s="197" t="s">
        <v>439</v>
      </c>
      <c r="C197" s="198" t="s">
        <v>440</v>
      </c>
      <c r="D197" s="199" t="s">
        <v>117</v>
      </c>
      <c r="E197" s="200">
        <v>0.57599999999999996</v>
      </c>
      <c r="F197" s="200">
        <v>0</v>
      </c>
      <c r="G197" s="201">
        <f>E197*F197</f>
        <v>0</v>
      </c>
      <c r="O197" s="195">
        <v>2</v>
      </c>
      <c r="AA197" s="167">
        <v>1</v>
      </c>
      <c r="AB197" s="167">
        <v>1</v>
      </c>
      <c r="AC197" s="167">
        <v>1</v>
      </c>
      <c r="AZ197" s="167">
        <v>1</v>
      </c>
      <c r="BA197" s="167">
        <f>IF(AZ197=1,G197,0)</f>
        <v>0</v>
      </c>
      <c r="BB197" s="167">
        <f>IF(AZ197=2,G197,0)</f>
        <v>0</v>
      </c>
      <c r="BC197" s="167">
        <f>IF(AZ197=3,G197,0)</f>
        <v>0</v>
      </c>
      <c r="BD197" s="167">
        <f>IF(AZ197=4,G197,0)</f>
        <v>0</v>
      </c>
      <c r="BE197" s="167">
        <f>IF(AZ197=5,G197,0)</f>
        <v>0</v>
      </c>
      <c r="CA197" s="195">
        <v>1</v>
      </c>
      <c r="CB197" s="195">
        <v>1</v>
      </c>
      <c r="CZ197" s="167">
        <v>1.65E-3</v>
      </c>
    </row>
    <row r="198" spans="1:104">
      <c r="A198" s="196">
        <v>162</v>
      </c>
      <c r="B198" s="197" t="s">
        <v>441</v>
      </c>
      <c r="C198" s="198" t="s">
        <v>442</v>
      </c>
      <c r="D198" s="199" t="s">
        <v>117</v>
      </c>
      <c r="E198" s="200">
        <v>2.1059999999999999</v>
      </c>
      <c r="F198" s="200">
        <v>0</v>
      </c>
      <c r="G198" s="201">
        <f>E198*F198</f>
        <v>0</v>
      </c>
      <c r="O198" s="195">
        <v>2</v>
      </c>
      <c r="AA198" s="167">
        <v>1</v>
      </c>
      <c r="AB198" s="167">
        <v>1</v>
      </c>
      <c r="AC198" s="167">
        <v>1</v>
      </c>
      <c r="AZ198" s="167">
        <v>1</v>
      </c>
      <c r="BA198" s="167">
        <f>IF(AZ198=1,G198,0)</f>
        <v>0</v>
      </c>
      <c r="BB198" s="167">
        <f>IF(AZ198=2,G198,0)</f>
        <v>0</v>
      </c>
      <c r="BC198" s="167">
        <f>IF(AZ198=3,G198,0)</f>
        <v>0</v>
      </c>
      <c r="BD198" s="167">
        <f>IF(AZ198=4,G198,0)</f>
        <v>0</v>
      </c>
      <c r="BE198" s="167">
        <f>IF(AZ198=5,G198,0)</f>
        <v>0</v>
      </c>
      <c r="CA198" s="195">
        <v>1</v>
      </c>
      <c r="CB198" s="195">
        <v>1</v>
      </c>
      <c r="CZ198" s="167">
        <v>5.4000000000000001E-4</v>
      </c>
    </row>
    <row r="199" spans="1:104">
      <c r="A199" s="196">
        <v>163</v>
      </c>
      <c r="B199" s="197" t="s">
        <v>443</v>
      </c>
      <c r="C199" s="198" t="s">
        <v>444</v>
      </c>
      <c r="D199" s="199" t="s">
        <v>84</v>
      </c>
      <c r="E199" s="200">
        <v>1.5</v>
      </c>
      <c r="F199" s="200">
        <v>0</v>
      </c>
      <c r="G199" s="201">
        <f>E199*F199</f>
        <v>0</v>
      </c>
      <c r="O199" s="195">
        <v>2</v>
      </c>
      <c r="AA199" s="167">
        <v>1</v>
      </c>
      <c r="AB199" s="167">
        <v>1</v>
      </c>
      <c r="AC199" s="167">
        <v>1</v>
      </c>
      <c r="AZ199" s="167">
        <v>1</v>
      </c>
      <c r="BA199" s="167">
        <f>IF(AZ199=1,G199,0)</f>
        <v>0</v>
      </c>
      <c r="BB199" s="167">
        <f>IF(AZ199=2,G199,0)</f>
        <v>0</v>
      </c>
      <c r="BC199" s="167">
        <f>IF(AZ199=3,G199,0)</f>
        <v>0</v>
      </c>
      <c r="BD199" s="167">
        <f>IF(AZ199=4,G199,0)</f>
        <v>0</v>
      </c>
      <c r="BE199" s="167">
        <f>IF(AZ199=5,G199,0)</f>
        <v>0</v>
      </c>
      <c r="CA199" s="195">
        <v>1</v>
      </c>
      <c r="CB199" s="195">
        <v>1</v>
      </c>
      <c r="CZ199" s="167">
        <v>1.82E-3</v>
      </c>
    </row>
    <row r="200" spans="1:104">
      <c r="A200" s="196">
        <v>164</v>
      </c>
      <c r="B200" s="197" t="s">
        <v>445</v>
      </c>
      <c r="C200" s="198" t="s">
        <v>446</v>
      </c>
      <c r="D200" s="199" t="s">
        <v>84</v>
      </c>
      <c r="E200" s="200">
        <v>5.7</v>
      </c>
      <c r="F200" s="200">
        <v>0</v>
      </c>
      <c r="G200" s="201">
        <f>E200*F200</f>
        <v>0</v>
      </c>
      <c r="O200" s="195">
        <v>2</v>
      </c>
      <c r="AA200" s="167">
        <v>1</v>
      </c>
      <c r="AB200" s="167">
        <v>1</v>
      </c>
      <c r="AC200" s="167">
        <v>1</v>
      </c>
      <c r="AZ200" s="167">
        <v>1</v>
      </c>
      <c r="BA200" s="167">
        <f>IF(AZ200=1,G200,0)</f>
        <v>0</v>
      </c>
      <c r="BB200" s="167">
        <f>IF(AZ200=2,G200,0)</f>
        <v>0</v>
      </c>
      <c r="BC200" s="167">
        <f>IF(AZ200=3,G200,0)</f>
        <v>0</v>
      </c>
      <c r="BD200" s="167">
        <f>IF(AZ200=4,G200,0)</f>
        <v>0</v>
      </c>
      <c r="BE200" s="167">
        <f>IF(AZ200=5,G200,0)</f>
        <v>0</v>
      </c>
      <c r="CA200" s="195">
        <v>1</v>
      </c>
      <c r="CB200" s="195">
        <v>1</v>
      </c>
      <c r="CZ200" s="167">
        <v>1.82E-3</v>
      </c>
    </row>
    <row r="201" spans="1:104">
      <c r="A201" s="196">
        <v>165</v>
      </c>
      <c r="B201" s="197" t="s">
        <v>447</v>
      </c>
      <c r="C201" s="198" t="s">
        <v>448</v>
      </c>
      <c r="D201" s="199" t="s">
        <v>84</v>
      </c>
      <c r="E201" s="200">
        <v>0.129</v>
      </c>
      <c r="F201" s="200">
        <v>0</v>
      </c>
      <c r="G201" s="201">
        <f>E201*F201</f>
        <v>0</v>
      </c>
      <c r="O201" s="195">
        <v>2</v>
      </c>
      <c r="AA201" s="167">
        <v>1</v>
      </c>
      <c r="AB201" s="167">
        <v>1</v>
      </c>
      <c r="AC201" s="167">
        <v>1</v>
      </c>
      <c r="AZ201" s="167">
        <v>1</v>
      </c>
      <c r="BA201" s="167">
        <f>IF(AZ201=1,G201,0)</f>
        <v>0</v>
      </c>
      <c r="BB201" s="167">
        <f>IF(AZ201=2,G201,0)</f>
        <v>0</v>
      </c>
      <c r="BC201" s="167">
        <f>IF(AZ201=3,G201,0)</f>
        <v>0</v>
      </c>
      <c r="BD201" s="167">
        <f>IF(AZ201=4,G201,0)</f>
        <v>0</v>
      </c>
      <c r="BE201" s="167">
        <f>IF(AZ201=5,G201,0)</f>
        <v>0</v>
      </c>
      <c r="CA201" s="195">
        <v>1</v>
      </c>
      <c r="CB201" s="195">
        <v>1</v>
      </c>
      <c r="CZ201" s="167">
        <v>0</v>
      </c>
    </row>
    <row r="202" spans="1:104">
      <c r="A202" s="196">
        <v>166</v>
      </c>
      <c r="B202" s="197" t="s">
        <v>449</v>
      </c>
      <c r="C202" s="198" t="s">
        <v>450</v>
      </c>
      <c r="D202" s="199" t="s">
        <v>84</v>
      </c>
      <c r="E202" s="200">
        <v>2.8176999999999999</v>
      </c>
      <c r="F202" s="200">
        <v>0</v>
      </c>
      <c r="G202" s="201">
        <f>E202*F202</f>
        <v>0</v>
      </c>
      <c r="O202" s="195">
        <v>2</v>
      </c>
      <c r="AA202" s="167">
        <v>1</v>
      </c>
      <c r="AB202" s="167">
        <v>0</v>
      </c>
      <c r="AC202" s="167">
        <v>0</v>
      </c>
      <c r="AZ202" s="167">
        <v>1</v>
      </c>
      <c r="BA202" s="167">
        <f>IF(AZ202=1,G202,0)</f>
        <v>0</v>
      </c>
      <c r="BB202" s="167">
        <f>IF(AZ202=2,G202,0)</f>
        <v>0</v>
      </c>
      <c r="BC202" s="167">
        <f>IF(AZ202=3,G202,0)</f>
        <v>0</v>
      </c>
      <c r="BD202" s="167">
        <f>IF(AZ202=4,G202,0)</f>
        <v>0</v>
      </c>
      <c r="BE202" s="167">
        <f>IF(AZ202=5,G202,0)</f>
        <v>0</v>
      </c>
      <c r="CA202" s="195">
        <v>1</v>
      </c>
      <c r="CB202" s="195">
        <v>0</v>
      </c>
      <c r="CZ202" s="167">
        <v>1.39E-3</v>
      </c>
    </row>
    <row r="203" spans="1:104" ht="22.5">
      <c r="A203" s="196">
        <v>167</v>
      </c>
      <c r="B203" s="197" t="s">
        <v>451</v>
      </c>
      <c r="C203" s="198" t="s">
        <v>452</v>
      </c>
      <c r="D203" s="199" t="s">
        <v>153</v>
      </c>
      <c r="E203" s="200">
        <v>47</v>
      </c>
      <c r="F203" s="200">
        <v>0</v>
      </c>
      <c r="G203" s="201">
        <f>E203*F203</f>
        <v>0</v>
      </c>
      <c r="O203" s="195">
        <v>2</v>
      </c>
      <c r="AA203" s="167">
        <v>1</v>
      </c>
      <c r="AB203" s="167">
        <v>1</v>
      </c>
      <c r="AC203" s="167">
        <v>1</v>
      </c>
      <c r="AZ203" s="167">
        <v>1</v>
      </c>
      <c r="BA203" s="167">
        <f>IF(AZ203=1,G203,0)</f>
        <v>0</v>
      </c>
      <c r="BB203" s="167">
        <f>IF(AZ203=2,G203,0)</f>
        <v>0</v>
      </c>
      <c r="BC203" s="167">
        <f>IF(AZ203=3,G203,0)</f>
        <v>0</v>
      </c>
      <c r="BD203" s="167">
        <f>IF(AZ203=4,G203,0)</f>
        <v>0</v>
      </c>
      <c r="BE203" s="167">
        <f>IF(AZ203=5,G203,0)</f>
        <v>0</v>
      </c>
      <c r="CA203" s="195">
        <v>1</v>
      </c>
      <c r="CB203" s="195">
        <v>1</v>
      </c>
      <c r="CZ203" s="167">
        <v>4.8999999999999998E-4</v>
      </c>
    </row>
    <row r="204" spans="1:104">
      <c r="A204" s="202"/>
      <c r="B204" s="203"/>
      <c r="C204" s="204" t="s">
        <v>453</v>
      </c>
      <c r="D204" s="205"/>
      <c r="E204" s="205"/>
      <c r="F204" s="205"/>
      <c r="G204" s="206"/>
      <c r="L204" s="207" t="s">
        <v>453</v>
      </c>
      <c r="O204" s="195">
        <v>3</v>
      </c>
    </row>
    <row r="205" spans="1:104">
      <c r="A205" s="196">
        <v>168</v>
      </c>
      <c r="B205" s="197" t="s">
        <v>454</v>
      </c>
      <c r="C205" s="198" t="s">
        <v>455</v>
      </c>
      <c r="D205" s="199" t="s">
        <v>160</v>
      </c>
      <c r="E205" s="200">
        <v>37.19</v>
      </c>
      <c r="F205" s="200">
        <v>0</v>
      </c>
      <c r="G205" s="201">
        <f>E205*F205</f>
        <v>0</v>
      </c>
      <c r="O205" s="195">
        <v>2</v>
      </c>
      <c r="AA205" s="167">
        <v>1</v>
      </c>
      <c r="AB205" s="167">
        <v>1</v>
      </c>
      <c r="AC205" s="167">
        <v>1</v>
      </c>
      <c r="AZ205" s="167">
        <v>1</v>
      </c>
      <c r="BA205" s="167">
        <f>IF(AZ205=1,G205,0)</f>
        <v>0</v>
      </c>
      <c r="BB205" s="167">
        <f>IF(AZ205=2,G205,0)</f>
        <v>0</v>
      </c>
      <c r="BC205" s="167">
        <f>IF(AZ205=3,G205,0)</f>
        <v>0</v>
      </c>
      <c r="BD205" s="167">
        <f>IF(AZ205=4,G205,0)</f>
        <v>0</v>
      </c>
      <c r="BE205" s="167">
        <f>IF(AZ205=5,G205,0)</f>
        <v>0</v>
      </c>
      <c r="CA205" s="195">
        <v>1</v>
      </c>
      <c r="CB205" s="195">
        <v>1</v>
      </c>
      <c r="CZ205" s="167">
        <v>0</v>
      </c>
    </row>
    <row r="206" spans="1:104" ht="22.5">
      <c r="A206" s="196">
        <v>169</v>
      </c>
      <c r="B206" s="197" t="s">
        <v>456</v>
      </c>
      <c r="C206" s="198" t="s">
        <v>457</v>
      </c>
      <c r="D206" s="199" t="s">
        <v>160</v>
      </c>
      <c r="E206" s="200">
        <v>47.9</v>
      </c>
      <c r="F206" s="200">
        <v>0</v>
      </c>
      <c r="G206" s="201">
        <f>E206*F206</f>
        <v>0</v>
      </c>
      <c r="O206" s="195">
        <v>2</v>
      </c>
      <c r="AA206" s="167">
        <v>1</v>
      </c>
      <c r="AB206" s="167">
        <v>0</v>
      </c>
      <c r="AC206" s="167">
        <v>0</v>
      </c>
      <c r="AZ206" s="167">
        <v>1</v>
      </c>
      <c r="BA206" s="167">
        <f>IF(AZ206=1,G206,0)</f>
        <v>0</v>
      </c>
      <c r="BB206" s="167">
        <f>IF(AZ206=2,G206,0)</f>
        <v>0</v>
      </c>
      <c r="BC206" s="167">
        <f>IF(AZ206=3,G206,0)</f>
        <v>0</v>
      </c>
      <c r="BD206" s="167">
        <f>IF(AZ206=4,G206,0)</f>
        <v>0</v>
      </c>
      <c r="BE206" s="167">
        <f>IF(AZ206=5,G206,0)</f>
        <v>0</v>
      </c>
      <c r="CA206" s="195">
        <v>1</v>
      </c>
      <c r="CB206" s="195">
        <v>0</v>
      </c>
      <c r="CZ206" s="167">
        <v>0</v>
      </c>
    </row>
    <row r="207" spans="1:104" ht="22.5">
      <c r="A207" s="196">
        <v>170</v>
      </c>
      <c r="B207" s="197" t="s">
        <v>458</v>
      </c>
      <c r="C207" s="198" t="s">
        <v>459</v>
      </c>
      <c r="D207" s="199" t="s">
        <v>160</v>
      </c>
      <c r="E207" s="200">
        <v>12.5</v>
      </c>
      <c r="F207" s="200">
        <v>0</v>
      </c>
      <c r="G207" s="201">
        <f>E207*F207</f>
        <v>0</v>
      </c>
      <c r="O207" s="195">
        <v>2</v>
      </c>
      <c r="AA207" s="167">
        <v>1</v>
      </c>
      <c r="AB207" s="167">
        <v>1</v>
      </c>
      <c r="AC207" s="167">
        <v>1</v>
      </c>
      <c r="AZ207" s="167">
        <v>1</v>
      </c>
      <c r="BA207" s="167">
        <f>IF(AZ207=1,G207,0)</f>
        <v>0</v>
      </c>
      <c r="BB207" s="167">
        <f>IF(AZ207=2,G207,0)</f>
        <v>0</v>
      </c>
      <c r="BC207" s="167">
        <f>IF(AZ207=3,G207,0)</f>
        <v>0</v>
      </c>
      <c r="BD207" s="167">
        <f>IF(AZ207=4,G207,0)</f>
        <v>0</v>
      </c>
      <c r="BE207" s="167">
        <f>IF(AZ207=5,G207,0)</f>
        <v>0</v>
      </c>
      <c r="CA207" s="195">
        <v>1</v>
      </c>
      <c r="CB207" s="195">
        <v>1</v>
      </c>
      <c r="CZ207" s="167">
        <v>0</v>
      </c>
    </row>
    <row r="208" spans="1:104" ht="22.5">
      <c r="A208" s="196">
        <v>171</v>
      </c>
      <c r="B208" s="197" t="s">
        <v>460</v>
      </c>
      <c r="C208" s="198" t="s">
        <v>461</v>
      </c>
      <c r="D208" s="199" t="s">
        <v>160</v>
      </c>
      <c r="E208" s="200">
        <v>2.5</v>
      </c>
      <c r="F208" s="200">
        <v>0</v>
      </c>
      <c r="G208" s="201">
        <f>E208*F208</f>
        <v>0</v>
      </c>
      <c r="O208" s="195">
        <v>2</v>
      </c>
      <c r="AA208" s="167">
        <v>1</v>
      </c>
      <c r="AB208" s="167">
        <v>1</v>
      </c>
      <c r="AC208" s="167">
        <v>1</v>
      </c>
      <c r="AZ208" s="167">
        <v>1</v>
      </c>
      <c r="BA208" s="167">
        <f>IF(AZ208=1,G208,0)</f>
        <v>0</v>
      </c>
      <c r="BB208" s="167">
        <f>IF(AZ208=2,G208,0)</f>
        <v>0</v>
      </c>
      <c r="BC208" s="167">
        <f>IF(AZ208=3,G208,0)</f>
        <v>0</v>
      </c>
      <c r="BD208" s="167">
        <f>IF(AZ208=4,G208,0)</f>
        <v>0</v>
      </c>
      <c r="BE208" s="167">
        <f>IF(AZ208=5,G208,0)</f>
        <v>0</v>
      </c>
      <c r="CA208" s="195">
        <v>1</v>
      </c>
      <c r="CB208" s="195">
        <v>1</v>
      </c>
      <c r="CZ208" s="167">
        <v>2.3650000000000001E-2</v>
      </c>
    </row>
    <row r="209" spans="1:104">
      <c r="A209" s="196">
        <v>172</v>
      </c>
      <c r="B209" s="197" t="s">
        <v>462</v>
      </c>
      <c r="C209" s="198" t="s">
        <v>463</v>
      </c>
      <c r="D209" s="199" t="s">
        <v>117</v>
      </c>
      <c r="E209" s="200">
        <v>55.5</v>
      </c>
      <c r="F209" s="200">
        <v>0</v>
      </c>
      <c r="G209" s="201">
        <f>E209*F209</f>
        <v>0</v>
      </c>
      <c r="O209" s="195">
        <v>2</v>
      </c>
      <c r="AA209" s="167">
        <v>1</v>
      </c>
      <c r="AB209" s="167">
        <v>1</v>
      </c>
      <c r="AC209" s="167">
        <v>1</v>
      </c>
      <c r="AZ209" s="167">
        <v>1</v>
      </c>
      <c r="BA209" s="167">
        <f>IF(AZ209=1,G209,0)</f>
        <v>0</v>
      </c>
      <c r="BB209" s="167">
        <f>IF(AZ209=2,G209,0)</f>
        <v>0</v>
      </c>
      <c r="BC209" s="167">
        <f>IF(AZ209=3,G209,0)</f>
        <v>0</v>
      </c>
      <c r="BD209" s="167">
        <f>IF(AZ209=4,G209,0)</f>
        <v>0</v>
      </c>
      <c r="BE209" s="167">
        <f>IF(AZ209=5,G209,0)</f>
        <v>0</v>
      </c>
      <c r="CA209" s="195">
        <v>1</v>
      </c>
      <c r="CB209" s="195">
        <v>1</v>
      </c>
      <c r="CZ209" s="167">
        <v>0</v>
      </c>
    </row>
    <row r="210" spans="1:104" ht="22.5">
      <c r="A210" s="196">
        <v>173</v>
      </c>
      <c r="B210" s="197" t="s">
        <v>464</v>
      </c>
      <c r="C210" s="198" t="s">
        <v>465</v>
      </c>
      <c r="D210" s="199" t="s">
        <v>335</v>
      </c>
      <c r="E210" s="200">
        <v>42</v>
      </c>
      <c r="F210" s="200">
        <v>0</v>
      </c>
      <c r="G210" s="201">
        <f>E210*F210</f>
        <v>0</v>
      </c>
      <c r="O210" s="195">
        <v>2</v>
      </c>
      <c r="AA210" s="167">
        <v>12</v>
      </c>
      <c r="AB210" s="167">
        <v>0</v>
      </c>
      <c r="AC210" s="167">
        <v>219</v>
      </c>
      <c r="AZ210" s="167">
        <v>1</v>
      </c>
      <c r="BA210" s="167">
        <f>IF(AZ210=1,G210,0)</f>
        <v>0</v>
      </c>
      <c r="BB210" s="167">
        <f>IF(AZ210=2,G210,0)</f>
        <v>0</v>
      </c>
      <c r="BC210" s="167">
        <f>IF(AZ210=3,G210,0)</f>
        <v>0</v>
      </c>
      <c r="BD210" s="167">
        <f>IF(AZ210=4,G210,0)</f>
        <v>0</v>
      </c>
      <c r="BE210" s="167">
        <f>IF(AZ210=5,G210,0)</f>
        <v>0</v>
      </c>
      <c r="CA210" s="195">
        <v>12</v>
      </c>
      <c r="CB210" s="195">
        <v>0</v>
      </c>
      <c r="CZ210" s="167">
        <v>0</v>
      </c>
    </row>
    <row r="211" spans="1:104" ht="22.5">
      <c r="A211" s="196">
        <v>174</v>
      </c>
      <c r="B211" s="197" t="s">
        <v>466</v>
      </c>
      <c r="C211" s="198" t="s">
        <v>467</v>
      </c>
      <c r="D211" s="199" t="s">
        <v>335</v>
      </c>
      <c r="E211" s="200">
        <v>8</v>
      </c>
      <c r="F211" s="200">
        <v>0</v>
      </c>
      <c r="G211" s="201">
        <f>E211*F211</f>
        <v>0</v>
      </c>
      <c r="O211" s="195">
        <v>2</v>
      </c>
      <c r="AA211" s="167">
        <v>12</v>
      </c>
      <c r="AB211" s="167">
        <v>0</v>
      </c>
      <c r="AC211" s="167">
        <v>220</v>
      </c>
      <c r="AZ211" s="167">
        <v>1</v>
      </c>
      <c r="BA211" s="167">
        <f>IF(AZ211=1,G211,0)</f>
        <v>0</v>
      </c>
      <c r="BB211" s="167">
        <f>IF(AZ211=2,G211,0)</f>
        <v>0</v>
      </c>
      <c r="BC211" s="167">
        <f>IF(AZ211=3,G211,0)</f>
        <v>0</v>
      </c>
      <c r="BD211" s="167">
        <f>IF(AZ211=4,G211,0)</f>
        <v>0</v>
      </c>
      <c r="BE211" s="167">
        <f>IF(AZ211=5,G211,0)</f>
        <v>0</v>
      </c>
      <c r="CA211" s="195">
        <v>12</v>
      </c>
      <c r="CB211" s="195">
        <v>0</v>
      </c>
      <c r="CZ211" s="167">
        <v>0</v>
      </c>
    </row>
    <row r="212" spans="1:104" ht="22.5">
      <c r="A212" s="196">
        <v>175</v>
      </c>
      <c r="B212" s="197" t="s">
        <v>468</v>
      </c>
      <c r="C212" s="198" t="s">
        <v>469</v>
      </c>
      <c r="D212" s="199" t="s">
        <v>335</v>
      </c>
      <c r="E212" s="200">
        <v>8</v>
      </c>
      <c r="F212" s="200">
        <v>0</v>
      </c>
      <c r="G212" s="201">
        <f>E212*F212</f>
        <v>0</v>
      </c>
      <c r="O212" s="195">
        <v>2</v>
      </c>
      <c r="AA212" s="167">
        <v>12</v>
      </c>
      <c r="AB212" s="167">
        <v>0</v>
      </c>
      <c r="AC212" s="167">
        <v>221</v>
      </c>
      <c r="AZ212" s="167">
        <v>1</v>
      </c>
      <c r="BA212" s="167">
        <f>IF(AZ212=1,G212,0)</f>
        <v>0</v>
      </c>
      <c r="BB212" s="167">
        <f>IF(AZ212=2,G212,0)</f>
        <v>0</v>
      </c>
      <c r="BC212" s="167">
        <f>IF(AZ212=3,G212,0)</f>
        <v>0</v>
      </c>
      <c r="BD212" s="167">
        <f>IF(AZ212=4,G212,0)</f>
        <v>0</v>
      </c>
      <c r="BE212" s="167">
        <f>IF(AZ212=5,G212,0)</f>
        <v>0</v>
      </c>
      <c r="CA212" s="195">
        <v>12</v>
      </c>
      <c r="CB212" s="195">
        <v>0</v>
      </c>
      <c r="CZ212" s="167">
        <v>0</v>
      </c>
    </row>
    <row r="213" spans="1:104">
      <c r="A213" s="208"/>
      <c r="B213" s="209" t="s">
        <v>75</v>
      </c>
      <c r="C213" s="210" t="str">
        <f>CONCATENATE(B193," ",C193)</f>
        <v>97 Prorážení otvorů</v>
      </c>
      <c r="D213" s="211"/>
      <c r="E213" s="212"/>
      <c r="F213" s="213"/>
      <c r="G213" s="214">
        <f>SUM(G193:G212)</f>
        <v>0</v>
      </c>
      <c r="O213" s="195">
        <v>4</v>
      </c>
      <c r="BA213" s="215">
        <f>SUM(BA193:BA212)</f>
        <v>0</v>
      </c>
      <c r="BB213" s="215">
        <f>SUM(BB193:BB212)</f>
        <v>0</v>
      </c>
      <c r="BC213" s="215">
        <f>SUM(BC193:BC212)</f>
        <v>0</v>
      </c>
      <c r="BD213" s="215">
        <f>SUM(BD193:BD212)</f>
        <v>0</v>
      </c>
      <c r="BE213" s="215">
        <f>SUM(BE193:BE212)</f>
        <v>0</v>
      </c>
    </row>
    <row r="214" spans="1:104">
      <c r="A214" s="188" t="s">
        <v>72</v>
      </c>
      <c r="B214" s="189" t="s">
        <v>470</v>
      </c>
      <c r="C214" s="190" t="s">
        <v>471</v>
      </c>
      <c r="D214" s="191"/>
      <c r="E214" s="192"/>
      <c r="F214" s="192"/>
      <c r="G214" s="193"/>
      <c r="H214" s="194"/>
      <c r="I214" s="194"/>
      <c r="O214" s="195">
        <v>1</v>
      </c>
    </row>
    <row r="215" spans="1:104">
      <c r="A215" s="196">
        <v>176</v>
      </c>
      <c r="B215" s="197" t="s">
        <v>472</v>
      </c>
      <c r="C215" s="198" t="s">
        <v>473</v>
      </c>
      <c r="D215" s="199" t="s">
        <v>122</v>
      </c>
      <c r="E215" s="200">
        <v>424.35774233500001</v>
      </c>
      <c r="F215" s="200">
        <v>0</v>
      </c>
      <c r="G215" s="201">
        <f>E215*F215</f>
        <v>0</v>
      </c>
      <c r="O215" s="195">
        <v>2</v>
      </c>
      <c r="AA215" s="167">
        <v>7</v>
      </c>
      <c r="AB215" s="167">
        <v>1</v>
      </c>
      <c r="AC215" s="167">
        <v>2</v>
      </c>
      <c r="AZ215" s="167">
        <v>1</v>
      </c>
      <c r="BA215" s="167">
        <f>IF(AZ215=1,G215,0)</f>
        <v>0</v>
      </c>
      <c r="BB215" s="167">
        <f>IF(AZ215=2,G215,0)</f>
        <v>0</v>
      </c>
      <c r="BC215" s="167">
        <f>IF(AZ215=3,G215,0)</f>
        <v>0</v>
      </c>
      <c r="BD215" s="167">
        <f>IF(AZ215=4,G215,0)</f>
        <v>0</v>
      </c>
      <c r="BE215" s="167">
        <f>IF(AZ215=5,G215,0)</f>
        <v>0</v>
      </c>
      <c r="CA215" s="195">
        <v>7</v>
      </c>
      <c r="CB215" s="195">
        <v>1</v>
      </c>
      <c r="CZ215" s="167">
        <v>0</v>
      </c>
    </row>
    <row r="216" spans="1:104">
      <c r="A216" s="208"/>
      <c r="B216" s="209" t="s">
        <v>75</v>
      </c>
      <c r="C216" s="210" t="str">
        <f>CONCATENATE(B214," ",C214)</f>
        <v>99 Staveništní přesun hmot</v>
      </c>
      <c r="D216" s="211"/>
      <c r="E216" s="212"/>
      <c r="F216" s="213"/>
      <c r="G216" s="214">
        <f>SUM(G214:G215)</f>
        <v>0</v>
      </c>
      <c r="O216" s="195">
        <v>4</v>
      </c>
      <c r="BA216" s="215">
        <f>SUM(BA214:BA215)</f>
        <v>0</v>
      </c>
      <c r="BB216" s="215">
        <f>SUM(BB214:BB215)</f>
        <v>0</v>
      </c>
      <c r="BC216" s="215">
        <f>SUM(BC214:BC215)</f>
        <v>0</v>
      </c>
      <c r="BD216" s="215">
        <f>SUM(BD214:BD215)</f>
        <v>0</v>
      </c>
      <c r="BE216" s="215">
        <f>SUM(BE214:BE215)</f>
        <v>0</v>
      </c>
    </row>
    <row r="217" spans="1:104">
      <c r="A217" s="188" t="s">
        <v>72</v>
      </c>
      <c r="B217" s="189" t="s">
        <v>474</v>
      </c>
      <c r="C217" s="190" t="s">
        <v>475</v>
      </c>
      <c r="D217" s="191"/>
      <c r="E217" s="192"/>
      <c r="F217" s="192"/>
      <c r="G217" s="193"/>
      <c r="H217" s="194"/>
      <c r="I217" s="194"/>
      <c r="O217" s="195">
        <v>1</v>
      </c>
    </row>
    <row r="218" spans="1:104" ht="22.5">
      <c r="A218" s="196">
        <v>177</v>
      </c>
      <c r="B218" s="197" t="s">
        <v>476</v>
      </c>
      <c r="C218" s="198" t="s">
        <v>477</v>
      </c>
      <c r="D218" s="199" t="s">
        <v>117</v>
      </c>
      <c r="E218" s="200">
        <v>361.0575</v>
      </c>
      <c r="F218" s="200">
        <v>0</v>
      </c>
      <c r="G218" s="201">
        <f>E218*F218</f>
        <v>0</v>
      </c>
      <c r="O218" s="195">
        <v>2</v>
      </c>
      <c r="AA218" s="167">
        <v>1</v>
      </c>
      <c r="AB218" s="167">
        <v>7</v>
      </c>
      <c r="AC218" s="167">
        <v>7</v>
      </c>
      <c r="AZ218" s="167">
        <v>2</v>
      </c>
      <c r="BA218" s="167">
        <f>IF(AZ218=1,G218,0)</f>
        <v>0</v>
      </c>
      <c r="BB218" s="167">
        <f>IF(AZ218=2,G218,0)</f>
        <v>0</v>
      </c>
      <c r="BC218" s="167">
        <f>IF(AZ218=3,G218,0)</f>
        <v>0</v>
      </c>
      <c r="BD218" s="167">
        <f>IF(AZ218=4,G218,0)</f>
        <v>0</v>
      </c>
      <c r="BE218" s="167">
        <f>IF(AZ218=5,G218,0)</f>
        <v>0</v>
      </c>
      <c r="CA218" s="195">
        <v>1</v>
      </c>
      <c r="CB218" s="195">
        <v>7</v>
      </c>
      <c r="CZ218" s="167">
        <v>5.5900000000000004E-3</v>
      </c>
    </row>
    <row r="219" spans="1:104" ht="22.5">
      <c r="A219" s="196">
        <v>178</v>
      </c>
      <c r="B219" s="197" t="s">
        <v>478</v>
      </c>
      <c r="C219" s="198" t="s">
        <v>479</v>
      </c>
      <c r="D219" s="199" t="s">
        <v>117</v>
      </c>
      <c r="E219" s="200">
        <v>43.104599999999998</v>
      </c>
      <c r="F219" s="200">
        <v>0</v>
      </c>
      <c r="G219" s="201">
        <f>E219*F219</f>
        <v>0</v>
      </c>
      <c r="O219" s="195">
        <v>2</v>
      </c>
      <c r="AA219" s="167">
        <v>1</v>
      </c>
      <c r="AB219" s="167">
        <v>7</v>
      </c>
      <c r="AC219" s="167">
        <v>7</v>
      </c>
      <c r="AZ219" s="167">
        <v>2</v>
      </c>
      <c r="BA219" s="167">
        <f>IF(AZ219=1,G219,0)</f>
        <v>0</v>
      </c>
      <c r="BB219" s="167">
        <f>IF(AZ219=2,G219,0)</f>
        <v>0</v>
      </c>
      <c r="BC219" s="167">
        <f>IF(AZ219=3,G219,0)</f>
        <v>0</v>
      </c>
      <c r="BD219" s="167">
        <f>IF(AZ219=4,G219,0)</f>
        <v>0</v>
      </c>
      <c r="BE219" s="167">
        <f>IF(AZ219=5,G219,0)</f>
        <v>0</v>
      </c>
      <c r="CA219" s="195">
        <v>1</v>
      </c>
      <c r="CB219" s="195">
        <v>7</v>
      </c>
      <c r="CZ219" s="167">
        <v>5.9800000000000001E-3</v>
      </c>
    </row>
    <row r="220" spans="1:104">
      <c r="A220" s="196">
        <v>179</v>
      </c>
      <c r="B220" s="197" t="s">
        <v>480</v>
      </c>
      <c r="C220" s="198" t="s">
        <v>481</v>
      </c>
      <c r="D220" s="199" t="s">
        <v>117</v>
      </c>
      <c r="E220" s="200">
        <v>130.89349999999999</v>
      </c>
      <c r="F220" s="200">
        <v>0</v>
      </c>
      <c r="G220" s="201">
        <f>E220*F220</f>
        <v>0</v>
      </c>
      <c r="O220" s="195">
        <v>2</v>
      </c>
      <c r="AA220" s="167">
        <v>1</v>
      </c>
      <c r="AB220" s="167">
        <v>7</v>
      </c>
      <c r="AC220" s="167">
        <v>7</v>
      </c>
      <c r="AZ220" s="167">
        <v>2</v>
      </c>
      <c r="BA220" s="167">
        <f>IF(AZ220=1,G220,0)</f>
        <v>0</v>
      </c>
      <c r="BB220" s="167">
        <f>IF(AZ220=2,G220,0)</f>
        <v>0</v>
      </c>
      <c r="BC220" s="167">
        <f>IF(AZ220=3,G220,0)</f>
        <v>0</v>
      </c>
      <c r="BD220" s="167">
        <f>IF(AZ220=4,G220,0)</f>
        <v>0</v>
      </c>
      <c r="BE220" s="167">
        <f>IF(AZ220=5,G220,0)</f>
        <v>0</v>
      </c>
      <c r="CA220" s="195">
        <v>1</v>
      </c>
      <c r="CB220" s="195">
        <v>7</v>
      </c>
      <c r="CZ220" s="167">
        <v>0</v>
      </c>
    </row>
    <row r="221" spans="1:104">
      <c r="A221" s="196">
        <v>180</v>
      </c>
      <c r="B221" s="197" t="s">
        <v>482</v>
      </c>
      <c r="C221" s="198" t="s">
        <v>483</v>
      </c>
      <c r="D221" s="199" t="s">
        <v>117</v>
      </c>
      <c r="E221" s="200">
        <v>156.911</v>
      </c>
      <c r="F221" s="200">
        <v>0</v>
      </c>
      <c r="G221" s="201">
        <f>E221*F221</f>
        <v>0</v>
      </c>
      <c r="O221" s="195">
        <v>2</v>
      </c>
      <c r="AA221" s="167">
        <v>1</v>
      </c>
      <c r="AB221" s="167">
        <v>7</v>
      </c>
      <c r="AC221" s="167">
        <v>7</v>
      </c>
      <c r="AZ221" s="167">
        <v>2</v>
      </c>
      <c r="BA221" s="167">
        <f>IF(AZ221=1,G221,0)</f>
        <v>0</v>
      </c>
      <c r="BB221" s="167">
        <f>IF(AZ221=2,G221,0)</f>
        <v>0</v>
      </c>
      <c r="BC221" s="167">
        <f>IF(AZ221=3,G221,0)</f>
        <v>0</v>
      </c>
      <c r="BD221" s="167">
        <f>IF(AZ221=4,G221,0)</f>
        <v>0</v>
      </c>
      <c r="BE221" s="167">
        <f>IF(AZ221=5,G221,0)</f>
        <v>0</v>
      </c>
      <c r="CA221" s="195">
        <v>1</v>
      </c>
      <c r="CB221" s="195">
        <v>7</v>
      </c>
      <c r="CZ221" s="167">
        <v>2.1000000000000001E-4</v>
      </c>
    </row>
    <row r="222" spans="1:104">
      <c r="A222" s="196">
        <v>181</v>
      </c>
      <c r="B222" s="197" t="s">
        <v>484</v>
      </c>
      <c r="C222" s="198" t="s">
        <v>485</v>
      </c>
      <c r="D222" s="199" t="s">
        <v>117</v>
      </c>
      <c r="E222" s="200">
        <v>156.911</v>
      </c>
      <c r="F222" s="200">
        <v>0</v>
      </c>
      <c r="G222" s="201">
        <f>E222*F222</f>
        <v>0</v>
      </c>
      <c r="O222" s="195">
        <v>2</v>
      </c>
      <c r="AA222" s="167">
        <v>1</v>
      </c>
      <c r="AB222" s="167">
        <v>0</v>
      </c>
      <c r="AC222" s="167">
        <v>0</v>
      </c>
      <c r="AZ222" s="167">
        <v>2</v>
      </c>
      <c r="BA222" s="167">
        <f>IF(AZ222=1,G222,0)</f>
        <v>0</v>
      </c>
      <c r="BB222" s="167">
        <f>IF(AZ222=2,G222,0)</f>
        <v>0</v>
      </c>
      <c r="BC222" s="167">
        <f>IF(AZ222=3,G222,0)</f>
        <v>0</v>
      </c>
      <c r="BD222" s="167">
        <f>IF(AZ222=4,G222,0)</f>
        <v>0</v>
      </c>
      <c r="BE222" s="167">
        <f>IF(AZ222=5,G222,0)</f>
        <v>0</v>
      </c>
      <c r="CA222" s="195">
        <v>1</v>
      </c>
      <c r="CB222" s="195">
        <v>0</v>
      </c>
      <c r="CZ222" s="167">
        <v>1.2600000000000001E-3</v>
      </c>
    </row>
    <row r="223" spans="1:104">
      <c r="A223" s="196">
        <v>182</v>
      </c>
      <c r="B223" s="197" t="s">
        <v>486</v>
      </c>
      <c r="C223" s="198" t="s">
        <v>487</v>
      </c>
      <c r="D223" s="199" t="s">
        <v>117</v>
      </c>
      <c r="E223" s="200">
        <v>75</v>
      </c>
      <c r="F223" s="200">
        <v>0</v>
      </c>
      <c r="G223" s="201">
        <f>E223*F223</f>
        <v>0</v>
      </c>
      <c r="O223" s="195">
        <v>2</v>
      </c>
      <c r="AA223" s="167">
        <v>1</v>
      </c>
      <c r="AB223" s="167">
        <v>7</v>
      </c>
      <c r="AC223" s="167">
        <v>7</v>
      </c>
      <c r="AZ223" s="167">
        <v>2</v>
      </c>
      <c r="BA223" s="167">
        <f>IF(AZ223=1,G223,0)</f>
        <v>0</v>
      </c>
      <c r="BB223" s="167">
        <f>IF(AZ223=2,G223,0)</f>
        <v>0</v>
      </c>
      <c r="BC223" s="167">
        <f>IF(AZ223=3,G223,0)</f>
        <v>0</v>
      </c>
      <c r="BD223" s="167">
        <f>IF(AZ223=4,G223,0)</f>
        <v>0</v>
      </c>
      <c r="BE223" s="167">
        <f>IF(AZ223=5,G223,0)</f>
        <v>0</v>
      </c>
      <c r="CA223" s="195">
        <v>1</v>
      </c>
      <c r="CB223" s="195">
        <v>7</v>
      </c>
      <c r="CZ223" s="167">
        <v>0</v>
      </c>
    </row>
    <row r="224" spans="1:104">
      <c r="A224" s="196">
        <v>183</v>
      </c>
      <c r="B224" s="197" t="s">
        <v>488</v>
      </c>
      <c r="C224" s="198" t="s">
        <v>489</v>
      </c>
      <c r="D224" s="199" t="s">
        <v>117</v>
      </c>
      <c r="E224" s="200">
        <v>90</v>
      </c>
      <c r="F224" s="200">
        <v>0</v>
      </c>
      <c r="G224" s="201">
        <f>E224*F224</f>
        <v>0</v>
      </c>
      <c r="O224" s="195">
        <v>2</v>
      </c>
      <c r="AA224" s="167">
        <v>12</v>
      </c>
      <c r="AB224" s="167">
        <v>0</v>
      </c>
      <c r="AC224" s="167">
        <v>285</v>
      </c>
      <c r="AZ224" s="167">
        <v>2</v>
      </c>
      <c r="BA224" s="167">
        <f>IF(AZ224=1,G224,0)</f>
        <v>0</v>
      </c>
      <c r="BB224" s="167">
        <f>IF(AZ224=2,G224,0)</f>
        <v>0</v>
      </c>
      <c r="BC224" s="167">
        <f>IF(AZ224=3,G224,0)</f>
        <v>0</v>
      </c>
      <c r="BD224" s="167">
        <f>IF(AZ224=4,G224,0)</f>
        <v>0</v>
      </c>
      <c r="BE224" s="167">
        <f>IF(AZ224=5,G224,0)</f>
        <v>0</v>
      </c>
      <c r="CA224" s="195">
        <v>12</v>
      </c>
      <c r="CB224" s="195">
        <v>0</v>
      </c>
      <c r="CZ224" s="167">
        <v>0</v>
      </c>
    </row>
    <row r="225" spans="1:104">
      <c r="A225" s="196">
        <v>184</v>
      </c>
      <c r="B225" s="197" t="s">
        <v>490</v>
      </c>
      <c r="C225" s="198" t="s">
        <v>491</v>
      </c>
      <c r="D225" s="199" t="s">
        <v>61</v>
      </c>
      <c r="E225" s="200"/>
      <c r="F225" s="200">
        <v>0</v>
      </c>
      <c r="G225" s="201">
        <f>E225*F225</f>
        <v>0</v>
      </c>
      <c r="O225" s="195">
        <v>2</v>
      </c>
      <c r="AA225" s="167">
        <v>7</v>
      </c>
      <c r="AB225" s="167">
        <v>1002</v>
      </c>
      <c r="AC225" s="167">
        <v>5</v>
      </c>
      <c r="AZ225" s="167">
        <v>2</v>
      </c>
      <c r="BA225" s="167">
        <f>IF(AZ225=1,G225,0)</f>
        <v>0</v>
      </c>
      <c r="BB225" s="167">
        <f>IF(AZ225=2,G225,0)</f>
        <v>0</v>
      </c>
      <c r="BC225" s="167">
        <f>IF(AZ225=3,G225,0)</f>
        <v>0</v>
      </c>
      <c r="BD225" s="167">
        <f>IF(AZ225=4,G225,0)</f>
        <v>0</v>
      </c>
      <c r="BE225" s="167">
        <f>IF(AZ225=5,G225,0)</f>
        <v>0</v>
      </c>
      <c r="CA225" s="195">
        <v>7</v>
      </c>
      <c r="CB225" s="195">
        <v>1002</v>
      </c>
      <c r="CZ225" s="167">
        <v>0</v>
      </c>
    </row>
    <row r="226" spans="1:104">
      <c r="A226" s="208"/>
      <c r="B226" s="209" t="s">
        <v>75</v>
      </c>
      <c r="C226" s="210" t="str">
        <f>CONCATENATE(B217," ",C217)</f>
        <v>711 Izolace proti vodě</v>
      </c>
      <c r="D226" s="211"/>
      <c r="E226" s="212"/>
      <c r="F226" s="213"/>
      <c r="G226" s="214">
        <f>SUM(G217:G225)</f>
        <v>0</v>
      </c>
      <c r="O226" s="195">
        <v>4</v>
      </c>
      <c r="BA226" s="215">
        <f>SUM(BA217:BA225)</f>
        <v>0</v>
      </c>
      <c r="BB226" s="215">
        <f>SUM(BB217:BB225)</f>
        <v>0</v>
      </c>
      <c r="BC226" s="215">
        <f>SUM(BC217:BC225)</f>
        <v>0</v>
      </c>
      <c r="BD226" s="215">
        <f>SUM(BD217:BD225)</f>
        <v>0</v>
      </c>
      <c r="BE226" s="215">
        <f>SUM(BE217:BE225)</f>
        <v>0</v>
      </c>
    </row>
    <row r="227" spans="1:104">
      <c r="A227" s="188" t="s">
        <v>72</v>
      </c>
      <c r="B227" s="189" t="s">
        <v>492</v>
      </c>
      <c r="C227" s="190" t="s">
        <v>493</v>
      </c>
      <c r="D227" s="191"/>
      <c r="E227" s="192"/>
      <c r="F227" s="192"/>
      <c r="G227" s="193"/>
      <c r="H227" s="194"/>
      <c r="I227" s="194"/>
      <c r="O227" s="195">
        <v>1</v>
      </c>
    </row>
    <row r="228" spans="1:104" ht="22.5">
      <c r="A228" s="196">
        <v>185</v>
      </c>
      <c r="B228" s="197" t="s">
        <v>494</v>
      </c>
      <c r="C228" s="198" t="s">
        <v>495</v>
      </c>
      <c r="D228" s="199" t="s">
        <v>117</v>
      </c>
      <c r="E228" s="200">
        <v>429.22500000000002</v>
      </c>
      <c r="F228" s="200">
        <v>0</v>
      </c>
      <c r="G228" s="201">
        <f>E228*F228</f>
        <v>0</v>
      </c>
      <c r="O228" s="195">
        <v>2</v>
      </c>
      <c r="AA228" s="167">
        <v>1</v>
      </c>
      <c r="AB228" s="167">
        <v>0</v>
      </c>
      <c r="AC228" s="167">
        <v>0</v>
      </c>
      <c r="AZ228" s="167">
        <v>2</v>
      </c>
      <c r="BA228" s="167">
        <f>IF(AZ228=1,G228,0)</f>
        <v>0</v>
      </c>
      <c r="BB228" s="167">
        <f>IF(AZ228=2,G228,0)</f>
        <v>0</v>
      </c>
      <c r="BC228" s="167">
        <f>IF(AZ228=3,G228,0)</f>
        <v>0</v>
      </c>
      <c r="BD228" s="167">
        <f>IF(AZ228=4,G228,0)</f>
        <v>0</v>
      </c>
      <c r="BE228" s="167">
        <f>IF(AZ228=5,G228,0)</f>
        <v>0</v>
      </c>
      <c r="CA228" s="195">
        <v>1</v>
      </c>
      <c r="CB228" s="195">
        <v>0</v>
      </c>
      <c r="CZ228" s="167">
        <v>0</v>
      </c>
    </row>
    <row r="229" spans="1:104">
      <c r="A229" s="196">
        <v>186</v>
      </c>
      <c r="B229" s="197" t="s">
        <v>496</v>
      </c>
      <c r="C229" s="198" t="s">
        <v>497</v>
      </c>
      <c r="D229" s="199" t="s">
        <v>160</v>
      </c>
      <c r="E229" s="200">
        <v>521.62599999999998</v>
      </c>
      <c r="F229" s="200">
        <v>0</v>
      </c>
      <c r="G229" s="201">
        <f>E229*F229</f>
        <v>0</v>
      </c>
      <c r="O229" s="195">
        <v>2</v>
      </c>
      <c r="AA229" s="167">
        <v>1</v>
      </c>
      <c r="AB229" s="167">
        <v>0</v>
      </c>
      <c r="AC229" s="167">
        <v>0</v>
      </c>
      <c r="AZ229" s="167">
        <v>2</v>
      </c>
      <c r="BA229" s="167">
        <f>IF(AZ229=1,G229,0)</f>
        <v>0</v>
      </c>
      <c r="BB229" s="167">
        <f>IF(AZ229=2,G229,0)</f>
        <v>0</v>
      </c>
      <c r="BC229" s="167">
        <f>IF(AZ229=3,G229,0)</f>
        <v>0</v>
      </c>
      <c r="BD229" s="167">
        <f>IF(AZ229=4,G229,0)</f>
        <v>0</v>
      </c>
      <c r="BE229" s="167">
        <f>IF(AZ229=5,G229,0)</f>
        <v>0</v>
      </c>
      <c r="CA229" s="195">
        <v>1</v>
      </c>
      <c r="CB229" s="195">
        <v>0</v>
      </c>
      <c r="CZ229" s="167">
        <v>0</v>
      </c>
    </row>
    <row r="230" spans="1:104">
      <c r="A230" s="196">
        <v>187</v>
      </c>
      <c r="B230" s="197" t="s">
        <v>498</v>
      </c>
      <c r="C230" s="198" t="s">
        <v>499</v>
      </c>
      <c r="D230" s="199" t="s">
        <v>84</v>
      </c>
      <c r="E230" s="200">
        <v>28.959599999999998</v>
      </c>
      <c r="F230" s="200">
        <v>0</v>
      </c>
      <c r="G230" s="201">
        <f>E230*F230</f>
        <v>0</v>
      </c>
      <c r="O230" s="195">
        <v>2</v>
      </c>
      <c r="AA230" s="167">
        <v>3</v>
      </c>
      <c r="AB230" s="167">
        <v>7</v>
      </c>
      <c r="AC230" s="167">
        <v>28375767</v>
      </c>
      <c r="AZ230" s="167">
        <v>2</v>
      </c>
      <c r="BA230" s="167">
        <f>IF(AZ230=1,G230,0)</f>
        <v>0</v>
      </c>
      <c r="BB230" s="167">
        <f>IF(AZ230=2,G230,0)</f>
        <v>0</v>
      </c>
      <c r="BC230" s="167">
        <f>IF(AZ230=3,G230,0)</f>
        <v>0</v>
      </c>
      <c r="BD230" s="167">
        <f>IF(AZ230=4,G230,0)</f>
        <v>0</v>
      </c>
      <c r="BE230" s="167">
        <f>IF(AZ230=5,G230,0)</f>
        <v>0</v>
      </c>
      <c r="CA230" s="195">
        <v>3</v>
      </c>
      <c r="CB230" s="195">
        <v>7</v>
      </c>
      <c r="CZ230" s="167">
        <v>2.1000000000000001E-2</v>
      </c>
    </row>
    <row r="231" spans="1:104">
      <c r="A231" s="196">
        <v>188</v>
      </c>
      <c r="B231" s="197" t="s">
        <v>500</v>
      </c>
      <c r="C231" s="198" t="s">
        <v>501</v>
      </c>
      <c r="D231" s="199" t="s">
        <v>117</v>
      </c>
      <c r="E231" s="200">
        <v>99.245999999999995</v>
      </c>
      <c r="F231" s="200">
        <v>0</v>
      </c>
      <c r="G231" s="201">
        <f>E231*F231</f>
        <v>0</v>
      </c>
      <c r="O231" s="195">
        <v>2</v>
      </c>
      <c r="AA231" s="167">
        <v>3</v>
      </c>
      <c r="AB231" s="167">
        <v>7</v>
      </c>
      <c r="AC231" s="167">
        <v>28376064</v>
      </c>
      <c r="AZ231" s="167">
        <v>2</v>
      </c>
      <c r="BA231" s="167">
        <f>IF(AZ231=1,G231,0)</f>
        <v>0</v>
      </c>
      <c r="BB231" s="167">
        <f>IF(AZ231=2,G231,0)</f>
        <v>0</v>
      </c>
      <c r="BC231" s="167">
        <f>IF(AZ231=3,G231,0)</f>
        <v>0</v>
      </c>
      <c r="BD231" s="167">
        <f>IF(AZ231=4,G231,0)</f>
        <v>0</v>
      </c>
      <c r="BE231" s="167">
        <f>IF(AZ231=5,G231,0)</f>
        <v>0</v>
      </c>
      <c r="CA231" s="195">
        <v>3</v>
      </c>
      <c r="CB231" s="195">
        <v>7</v>
      </c>
      <c r="CZ231" s="167">
        <v>8.0000000000000004E-4</v>
      </c>
    </row>
    <row r="232" spans="1:104">
      <c r="A232" s="196">
        <v>189</v>
      </c>
      <c r="B232" s="197" t="s">
        <v>502</v>
      </c>
      <c r="C232" s="198" t="s">
        <v>503</v>
      </c>
      <c r="D232" s="199" t="s">
        <v>117</v>
      </c>
      <c r="E232" s="200">
        <v>3.6362999999999999</v>
      </c>
      <c r="F232" s="200">
        <v>0</v>
      </c>
      <c r="G232" s="201">
        <f>E232*F232</f>
        <v>0</v>
      </c>
      <c r="O232" s="195">
        <v>2</v>
      </c>
      <c r="AA232" s="167">
        <v>3</v>
      </c>
      <c r="AB232" s="167">
        <v>7</v>
      </c>
      <c r="AC232" s="167">
        <v>283762312</v>
      </c>
      <c r="AZ232" s="167">
        <v>2</v>
      </c>
      <c r="BA232" s="167">
        <f>IF(AZ232=1,G232,0)</f>
        <v>0</v>
      </c>
      <c r="BB232" s="167">
        <f>IF(AZ232=2,G232,0)</f>
        <v>0</v>
      </c>
      <c r="BC232" s="167">
        <f>IF(AZ232=3,G232,0)</f>
        <v>0</v>
      </c>
      <c r="BD232" s="167">
        <f>IF(AZ232=4,G232,0)</f>
        <v>0</v>
      </c>
      <c r="BE232" s="167">
        <f>IF(AZ232=5,G232,0)</f>
        <v>0</v>
      </c>
      <c r="CA232" s="195">
        <v>3</v>
      </c>
      <c r="CB232" s="195">
        <v>7</v>
      </c>
      <c r="CZ232" s="167">
        <v>4.4999999999999999E-4</v>
      </c>
    </row>
    <row r="233" spans="1:104">
      <c r="A233" s="196">
        <v>190</v>
      </c>
      <c r="B233" s="197" t="s">
        <v>504</v>
      </c>
      <c r="C233" s="198" t="s">
        <v>505</v>
      </c>
      <c r="D233" s="199" t="s">
        <v>117</v>
      </c>
      <c r="E233" s="200">
        <v>4.7430000000000003</v>
      </c>
      <c r="F233" s="200">
        <v>0</v>
      </c>
      <c r="G233" s="201">
        <f>E233*F233</f>
        <v>0</v>
      </c>
      <c r="O233" s="195">
        <v>2</v>
      </c>
      <c r="AA233" s="167">
        <v>3</v>
      </c>
      <c r="AB233" s="167">
        <v>7</v>
      </c>
      <c r="AC233" s="167">
        <v>283762319</v>
      </c>
      <c r="AZ233" s="167">
        <v>2</v>
      </c>
      <c r="BA233" s="167">
        <f>IF(AZ233=1,G233,0)</f>
        <v>0</v>
      </c>
      <c r="BB233" s="167">
        <f>IF(AZ233=2,G233,0)</f>
        <v>0</v>
      </c>
      <c r="BC233" s="167">
        <f>IF(AZ233=3,G233,0)</f>
        <v>0</v>
      </c>
      <c r="BD233" s="167">
        <f>IF(AZ233=4,G233,0)</f>
        <v>0</v>
      </c>
      <c r="BE233" s="167">
        <f>IF(AZ233=5,G233,0)</f>
        <v>0</v>
      </c>
      <c r="CA233" s="195">
        <v>3</v>
      </c>
      <c r="CB233" s="195">
        <v>7</v>
      </c>
      <c r="CZ233" s="167">
        <v>2.0999999999999999E-3</v>
      </c>
    </row>
    <row r="234" spans="1:104">
      <c r="A234" s="196">
        <v>191</v>
      </c>
      <c r="B234" s="197" t="s">
        <v>506</v>
      </c>
      <c r="C234" s="198" t="s">
        <v>507</v>
      </c>
      <c r="D234" s="199" t="s">
        <v>117</v>
      </c>
      <c r="E234" s="200">
        <v>8.1777999999999995</v>
      </c>
      <c r="F234" s="200">
        <v>0</v>
      </c>
      <c r="G234" s="201">
        <f>E234*F234</f>
        <v>0</v>
      </c>
      <c r="O234" s="195">
        <v>2</v>
      </c>
      <c r="AA234" s="167">
        <v>3</v>
      </c>
      <c r="AB234" s="167">
        <v>7</v>
      </c>
      <c r="AC234" s="167">
        <v>283762323</v>
      </c>
      <c r="AZ234" s="167">
        <v>2</v>
      </c>
      <c r="BA234" s="167">
        <f>IF(AZ234=1,G234,0)</f>
        <v>0</v>
      </c>
      <c r="BB234" s="167">
        <f>IF(AZ234=2,G234,0)</f>
        <v>0</v>
      </c>
      <c r="BC234" s="167">
        <f>IF(AZ234=3,G234,0)</f>
        <v>0</v>
      </c>
      <c r="BD234" s="167">
        <f>IF(AZ234=4,G234,0)</f>
        <v>0</v>
      </c>
      <c r="BE234" s="167">
        <f>IF(AZ234=5,G234,0)</f>
        <v>0</v>
      </c>
      <c r="CA234" s="195">
        <v>3</v>
      </c>
      <c r="CB234" s="195">
        <v>7</v>
      </c>
      <c r="CZ234" s="167">
        <v>3.0000000000000001E-3</v>
      </c>
    </row>
    <row r="235" spans="1:104">
      <c r="A235" s="196">
        <v>192</v>
      </c>
      <c r="B235" s="197" t="s">
        <v>508</v>
      </c>
      <c r="C235" s="198" t="s">
        <v>509</v>
      </c>
      <c r="D235" s="199" t="s">
        <v>61</v>
      </c>
      <c r="E235" s="200"/>
      <c r="F235" s="200">
        <v>0</v>
      </c>
      <c r="G235" s="201">
        <f>E235*F235</f>
        <v>0</v>
      </c>
      <c r="O235" s="195">
        <v>2</v>
      </c>
      <c r="AA235" s="167">
        <v>7</v>
      </c>
      <c r="AB235" s="167">
        <v>1002</v>
      </c>
      <c r="AC235" s="167">
        <v>5</v>
      </c>
      <c r="AZ235" s="167">
        <v>2</v>
      </c>
      <c r="BA235" s="167">
        <f>IF(AZ235=1,G235,0)</f>
        <v>0</v>
      </c>
      <c r="BB235" s="167">
        <f>IF(AZ235=2,G235,0)</f>
        <v>0</v>
      </c>
      <c r="BC235" s="167">
        <f>IF(AZ235=3,G235,0)</f>
        <v>0</v>
      </c>
      <c r="BD235" s="167">
        <f>IF(AZ235=4,G235,0)</f>
        <v>0</v>
      </c>
      <c r="BE235" s="167">
        <f>IF(AZ235=5,G235,0)</f>
        <v>0</v>
      </c>
      <c r="CA235" s="195">
        <v>7</v>
      </c>
      <c r="CB235" s="195">
        <v>1002</v>
      </c>
      <c r="CZ235" s="167">
        <v>0</v>
      </c>
    </row>
    <row r="236" spans="1:104">
      <c r="A236" s="208"/>
      <c r="B236" s="209" t="s">
        <v>75</v>
      </c>
      <c r="C236" s="210" t="str">
        <f>CONCATENATE(B227," ",C227)</f>
        <v>713 Izolace tepelné</v>
      </c>
      <c r="D236" s="211"/>
      <c r="E236" s="212"/>
      <c r="F236" s="213"/>
      <c r="G236" s="214">
        <f>SUM(G227:G235)</f>
        <v>0</v>
      </c>
      <c r="O236" s="195">
        <v>4</v>
      </c>
      <c r="BA236" s="215">
        <f>SUM(BA227:BA235)</f>
        <v>0</v>
      </c>
      <c r="BB236" s="215">
        <f>SUM(BB227:BB235)</f>
        <v>0</v>
      </c>
      <c r="BC236" s="215">
        <f>SUM(BC227:BC235)</f>
        <v>0</v>
      </c>
      <c r="BD236" s="215">
        <f>SUM(BD227:BD235)</f>
        <v>0</v>
      </c>
      <c r="BE236" s="215">
        <f>SUM(BE227:BE235)</f>
        <v>0</v>
      </c>
    </row>
    <row r="237" spans="1:104">
      <c r="A237" s="188" t="s">
        <v>72</v>
      </c>
      <c r="B237" s="189" t="s">
        <v>510</v>
      </c>
      <c r="C237" s="190" t="s">
        <v>511</v>
      </c>
      <c r="D237" s="191"/>
      <c r="E237" s="192"/>
      <c r="F237" s="192"/>
      <c r="G237" s="193"/>
      <c r="H237" s="194"/>
      <c r="I237" s="194"/>
      <c r="O237" s="195">
        <v>1</v>
      </c>
    </row>
    <row r="238" spans="1:104">
      <c r="A238" s="196">
        <v>193</v>
      </c>
      <c r="B238" s="197" t="s">
        <v>512</v>
      </c>
      <c r="C238" s="198" t="s">
        <v>513</v>
      </c>
      <c r="D238" s="199" t="s">
        <v>153</v>
      </c>
      <c r="E238" s="200">
        <v>38</v>
      </c>
      <c r="F238" s="200">
        <v>0</v>
      </c>
      <c r="G238" s="201">
        <f>E238*F238</f>
        <v>0</v>
      </c>
      <c r="O238" s="195">
        <v>2</v>
      </c>
      <c r="AA238" s="167">
        <v>1</v>
      </c>
      <c r="AB238" s="167">
        <v>7</v>
      </c>
      <c r="AC238" s="167">
        <v>7</v>
      </c>
      <c r="AZ238" s="167">
        <v>2</v>
      </c>
      <c r="BA238" s="167">
        <f>IF(AZ238=1,G238,0)</f>
        <v>0</v>
      </c>
      <c r="BB238" s="167">
        <f>IF(AZ238=2,G238,0)</f>
        <v>0</v>
      </c>
      <c r="BC238" s="167">
        <f>IF(AZ238=3,G238,0)</f>
        <v>0</v>
      </c>
      <c r="BD238" s="167">
        <f>IF(AZ238=4,G238,0)</f>
        <v>0</v>
      </c>
      <c r="BE238" s="167">
        <f>IF(AZ238=5,G238,0)</f>
        <v>0</v>
      </c>
      <c r="CA238" s="195">
        <v>1</v>
      </c>
      <c r="CB238" s="195">
        <v>7</v>
      </c>
      <c r="CZ238" s="167">
        <v>0</v>
      </c>
    </row>
    <row r="239" spans="1:104">
      <c r="A239" s="196">
        <v>194</v>
      </c>
      <c r="B239" s="197" t="s">
        <v>514</v>
      </c>
      <c r="C239" s="198" t="s">
        <v>515</v>
      </c>
      <c r="D239" s="199" t="s">
        <v>153</v>
      </c>
      <c r="E239" s="200">
        <v>1</v>
      </c>
      <c r="F239" s="200">
        <v>0</v>
      </c>
      <c r="G239" s="201">
        <f>E239*F239</f>
        <v>0</v>
      </c>
      <c r="O239" s="195">
        <v>2</v>
      </c>
      <c r="AA239" s="167">
        <v>1</v>
      </c>
      <c r="AB239" s="167">
        <v>7</v>
      </c>
      <c r="AC239" s="167">
        <v>7</v>
      </c>
      <c r="AZ239" s="167">
        <v>2</v>
      </c>
      <c r="BA239" s="167">
        <f>IF(AZ239=1,G239,0)</f>
        <v>0</v>
      </c>
      <c r="BB239" s="167">
        <f>IF(AZ239=2,G239,0)</f>
        <v>0</v>
      </c>
      <c r="BC239" s="167">
        <f>IF(AZ239=3,G239,0)</f>
        <v>0</v>
      </c>
      <c r="BD239" s="167">
        <f>IF(AZ239=4,G239,0)</f>
        <v>0</v>
      </c>
      <c r="BE239" s="167">
        <f>IF(AZ239=5,G239,0)</f>
        <v>0</v>
      </c>
      <c r="CA239" s="195">
        <v>1</v>
      </c>
      <c r="CB239" s="195">
        <v>7</v>
      </c>
      <c r="CZ239" s="167">
        <v>0</v>
      </c>
    </row>
    <row r="240" spans="1:104" ht="22.5">
      <c r="A240" s="196">
        <v>195</v>
      </c>
      <c r="B240" s="197" t="s">
        <v>516</v>
      </c>
      <c r="C240" s="198" t="s">
        <v>517</v>
      </c>
      <c r="D240" s="199" t="s">
        <v>153</v>
      </c>
      <c r="E240" s="200">
        <v>34</v>
      </c>
      <c r="F240" s="200">
        <v>0</v>
      </c>
      <c r="G240" s="201">
        <f>E240*F240</f>
        <v>0</v>
      </c>
      <c r="O240" s="195">
        <v>2</v>
      </c>
      <c r="AA240" s="167">
        <v>12</v>
      </c>
      <c r="AB240" s="167">
        <v>0</v>
      </c>
      <c r="AC240" s="167">
        <v>246</v>
      </c>
      <c r="AZ240" s="167">
        <v>2</v>
      </c>
      <c r="BA240" s="167">
        <f>IF(AZ240=1,G240,0)</f>
        <v>0</v>
      </c>
      <c r="BB240" s="167">
        <f>IF(AZ240=2,G240,0)</f>
        <v>0</v>
      </c>
      <c r="BC240" s="167">
        <f>IF(AZ240=3,G240,0)</f>
        <v>0</v>
      </c>
      <c r="BD240" s="167">
        <f>IF(AZ240=4,G240,0)</f>
        <v>0</v>
      </c>
      <c r="BE240" s="167">
        <f>IF(AZ240=5,G240,0)</f>
        <v>0</v>
      </c>
      <c r="CA240" s="195">
        <v>12</v>
      </c>
      <c r="CB240" s="195">
        <v>0</v>
      </c>
      <c r="CZ240" s="167">
        <v>0</v>
      </c>
    </row>
    <row r="241" spans="1:104" ht="22.5">
      <c r="A241" s="196">
        <v>196</v>
      </c>
      <c r="B241" s="197" t="s">
        <v>518</v>
      </c>
      <c r="C241" s="198" t="s">
        <v>519</v>
      </c>
      <c r="D241" s="199" t="s">
        <v>153</v>
      </c>
      <c r="E241" s="200">
        <v>5</v>
      </c>
      <c r="F241" s="200">
        <v>0</v>
      </c>
      <c r="G241" s="201">
        <f>E241*F241</f>
        <v>0</v>
      </c>
      <c r="O241" s="195">
        <v>2</v>
      </c>
      <c r="AA241" s="167">
        <v>12</v>
      </c>
      <c r="AB241" s="167">
        <v>0</v>
      </c>
      <c r="AC241" s="167">
        <v>247</v>
      </c>
      <c r="AZ241" s="167">
        <v>2</v>
      </c>
      <c r="BA241" s="167">
        <f>IF(AZ241=1,G241,0)</f>
        <v>0</v>
      </c>
      <c r="BB241" s="167">
        <f>IF(AZ241=2,G241,0)</f>
        <v>0</v>
      </c>
      <c r="BC241" s="167">
        <f>IF(AZ241=3,G241,0)</f>
        <v>0</v>
      </c>
      <c r="BD241" s="167">
        <f>IF(AZ241=4,G241,0)</f>
        <v>0</v>
      </c>
      <c r="BE241" s="167">
        <f>IF(AZ241=5,G241,0)</f>
        <v>0</v>
      </c>
      <c r="CA241" s="195">
        <v>12</v>
      </c>
      <c r="CB241" s="195">
        <v>0</v>
      </c>
      <c r="CZ241" s="167">
        <v>0</v>
      </c>
    </row>
    <row r="242" spans="1:104">
      <c r="A242" s="202"/>
      <c r="B242" s="203"/>
      <c r="C242" s="204" t="s">
        <v>520</v>
      </c>
      <c r="D242" s="205"/>
      <c r="E242" s="205"/>
      <c r="F242" s="205"/>
      <c r="G242" s="206"/>
      <c r="L242" s="207" t="s">
        <v>520</v>
      </c>
      <c r="O242" s="195">
        <v>3</v>
      </c>
    </row>
    <row r="243" spans="1:104">
      <c r="A243" s="196">
        <v>197</v>
      </c>
      <c r="B243" s="197" t="s">
        <v>521</v>
      </c>
      <c r="C243" s="198" t="s">
        <v>522</v>
      </c>
      <c r="D243" s="199" t="s">
        <v>153</v>
      </c>
      <c r="E243" s="200">
        <v>10</v>
      </c>
      <c r="F243" s="200">
        <v>0</v>
      </c>
      <c r="G243" s="201">
        <f>E243*F243</f>
        <v>0</v>
      </c>
      <c r="O243" s="195">
        <v>2</v>
      </c>
      <c r="AA243" s="167">
        <v>12</v>
      </c>
      <c r="AB243" s="167">
        <v>0</v>
      </c>
      <c r="AC243" s="167">
        <v>248</v>
      </c>
      <c r="AZ243" s="167">
        <v>2</v>
      </c>
      <c r="BA243" s="167">
        <f>IF(AZ243=1,G243,0)</f>
        <v>0</v>
      </c>
      <c r="BB243" s="167">
        <f>IF(AZ243=2,G243,0)</f>
        <v>0</v>
      </c>
      <c r="BC243" s="167">
        <f>IF(AZ243=3,G243,0)</f>
        <v>0</v>
      </c>
      <c r="BD243" s="167">
        <f>IF(AZ243=4,G243,0)</f>
        <v>0</v>
      </c>
      <c r="BE243" s="167">
        <f>IF(AZ243=5,G243,0)</f>
        <v>0</v>
      </c>
      <c r="CA243" s="195">
        <v>12</v>
      </c>
      <c r="CB243" s="195">
        <v>0</v>
      </c>
      <c r="CZ243" s="167">
        <v>0</v>
      </c>
    </row>
    <row r="244" spans="1:104" ht="22.5">
      <c r="A244" s="196">
        <v>198</v>
      </c>
      <c r="B244" s="197" t="s">
        <v>523</v>
      </c>
      <c r="C244" s="198" t="s">
        <v>524</v>
      </c>
      <c r="D244" s="199" t="s">
        <v>153</v>
      </c>
      <c r="E244" s="200">
        <v>1</v>
      </c>
      <c r="F244" s="200">
        <v>0</v>
      </c>
      <c r="G244" s="201">
        <f>E244*F244</f>
        <v>0</v>
      </c>
      <c r="O244" s="195">
        <v>2</v>
      </c>
      <c r="AA244" s="167">
        <v>12</v>
      </c>
      <c r="AB244" s="167">
        <v>0</v>
      </c>
      <c r="AC244" s="167">
        <v>252</v>
      </c>
      <c r="AZ244" s="167">
        <v>2</v>
      </c>
      <c r="BA244" s="167">
        <f>IF(AZ244=1,G244,0)</f>
        <v>0</v>
      </c>
      <c r="BB244" s="167">
        <f>IF(AZ244=2,G244,0)</f>
        <v>0</v>
      </c>
      <c r="BC244" s="167">
        <f>IF(AZ244=3,G244,0)</f>
        <v>0</v>
      </c>
      <c r="BD244" s="167">
        <f>IF(AZ244=4,G244,0)</f>
        <v>0</v>
      </c>
      <c r="BE244" s="167">
        <f>IF(AZ244=5,G244,0)</f>
        <v>0</v>
      </c>
      <c r="CA244" s="195">
        <v>12</v>
      </c>
      <c r="CB244" s="195">
        <v>0</v>
      </c>
      <c r="CZ244" s="167">
        <v>0</v>
      </c>
    </row>
    <row r="245" spans="1:104">
      <c r="A245" s="202"/>
      <c r="B245" s="203"/>
      <c r="C245" s="204" t="s">
        <v>525</v>
      </c>
      <c r="D245" s="205"/>
      <c r="E245" s="205"/>
      <c r="F245" s="205"/>
      <c r="G245" s="206"/>
      <c r="L245" s="207" t="s">
        <v>525</v>
      </c>
      <c r="O245" s="195">
        <v>3</v>
      </c>
    </row>
    <row r="246" spans="1:104">
      <c r="A246" s="208"/>
      <c r="B246" s="209" t="s">
        <v>75</v>
      </c>
      <c r="C246" s="210" t="str">
        <f>CONCATENATE(B237," ",C237)</f>
        <v>766 Konstrukce truhlářské</v>
      </c>
      <c r="D246" s="211"/>
      <c r="E246" s="212"/>
      <c r="F246" s="213"/>
      <c r="G246" s="214">
        <f>SUM(G237:G245)</f>
        <v>0</v>
      </c>
      <c r="O246" s="195">
        <v>4</v>
      </c>
      <c r="BA246" s="215">
        <f>SUM(BA237:BA245)</f>
        <v>0</v>
      </c>
      <c r="BB246" s="215">
        <f>SUM(BB237:BB245)</f>
        <v>0</v>
      </c>
      <c r="BC246" s="215">
        <f>SUM(BC237:BC245)</f>
        <v>0</v>
      </c>
      <c r="BD246" s="215">
        <f>SUM(BD237:BD245)</f>
        <v>0</v>
      </c>
      <c r="BE246" s="215">
        <f>SUM(BE237:BE245)</f>
        <v>0</v>
      </c>
    </row>
    <row r="247" spans="1:104">
      <c r="A247" s="188" t="s">
        <v>72</v>
      </c>
      <c r="B247" s="189" t="s">
        <v>526</v>
      </c>
      <c r="C247" s="190" t="s">
        <v>527</v>
      </c>
      <c r="D247" s="191"/>
      <c r="E247" s="192"/>
      <c r="F247" s="192"/>
      <c r="G247" s="193"/>
      <c r="H247" s="194"/>
      <c r="I247" s="194"/>
      <c r="O247" s="195">
        <v>1</v>
      </c>
    </row>
    <row r="248" spans="1:104" ht="22.5">
      <c r="A248" s="196">
        <v>199</v>
      </c>
      <c r="B248" s="197" t="s">
        <v>528</v>
      </c>
      <c r="C248" s="198" t="s">
        <v>529</v>
      </c>
      <c r="D248" s="199" t="s">
        <v>160</v>
      </c>
      <c r="E248" s="200">
        <v>1.6</v>
      </c>
      <c r="F248" s="200">
        <v>0</v>
      </c>
      <c r="G248" s="201">
        <f>E248*F248</f>
        <v>0</v>
      </c>
      <c r="O248" s="195">
        <v>2</v>
      </c>
      <c r="AA248" s="167">
        <v>1</v>
      </c>
      <c r="AB248" s="167">
        <v>7</v>
      </c>
      <c r="AC248" s="167">
        <v>7</v>
      </c>
      <c r="AZ248" s="167">
        <v>2</v>
      </c>
      <c r="BA248" s="167">
        <f>IF(AZ248=1,G248,0)</f>
        <v>0</v>
      </c>
      <c r="BB248" s="167">
        <f>IF(AZ248=2,G248,0)</f>
        <v>0</v>
      </c>
      <c r="BC248" s="167">
        <f>IF(AZ248=3,G248,0)</f>
        <v>0</v>
      </c>
      <c r="BD248" s="167">
        <f>IF(AZ248=4,G248,0)</f>
        <v>0</v>
      </c>
      <c r="BE248" s="167">
        <f>IF(AZ248=5,G248,0)</f>
        <v>0</v>
      </c>
      <c r="CA248" s="195">
        <v>1</v>
      </c>
      <c r="CB248" s="195">
        <v>7</v>
      </c>
      <c r="CZ248" s="167">
        <v>5.2999999999999998E-4</v>
      </c>
    </row>
    <row r="249" spans="1:104" ht="22.5">
      <c r="A249" s="196">
        <v>200</v>
      </c>
      <c r="B249" s="197" t="s">
        <v>530</v>
      </c>
      <c r="C249" s="198" t="s">
        <v>531</v>
      </c>
      <c r="D249" s="199" t="s">
        <v>160</v>
      </c>
      <c r="E249" s="200">
        <v>3</v>
      </c>
      <c r="F249" s="200">
        <v>0</v>
      </c>
      <c r="G249" s="201">
        <f>E249*F249</f>
        <v>0</v>
      </c>
      <c r="O249" s="195">
        <v>2</v>
      </c>
      <c r="AA249" s="167">
        <v>1</v>
      </c>
      <c r="AB249" s="167">
        <v>7</v>
      </c>
      <c r="AC249" s="167">
        <v>7</v>
      </c>
      <c r="AZ249" s="167">
        <v>2</v>
      </c>
      <c r="BA249" s="167">
        <f>IF(AZ249=1,G249,0)</f>
        <v>0</v>
      </c>
      <c r="BB249" s="167">
        <f>IF(AZ249=2,G249,0)</f>
        <v>0</v>
      </c>
      <c r="BC249" s="167">
        <f>IF(AZ249=3,G249,0)</f>
        <v>0</v>
      </c>
      <c r="BD249" s="167">
        <f>IF(AZ249=4,G249,0)</f>
        <v>0</v>
      </c>
      <c r="BE249" s="167">
        <f>IF(AZ249=5,G249,0)</f>
        <v>0</v>
      </c>
      <c r="CA249" s="195">
        <v>1</v>
      </c>
      <c r="CB249" s="195">
        <v>7</v>
      </c>
      <c r="CZ249" s="167">
        <v>3.4000000000000002E-4</v>
      </c>
    </row>
    <row r="250" spans="1:104" ht="22.5">
      <c r="A250" s="196">
        <v>201</v>
      </c>
      <c r="B250" s="197" t="s">
        <v>532</v>
      </c>
      <c r="C250" s="198" t="s">
        <v>533</v>
      </c>
      <c r="D250" s="199" t="s">
        <v>160</v>
      </c>
      <c r="E250" s="200">
        <v>37.4</v>
      </c>
      <c r="F250" s="200">
        <v>0</v>
      </c>
      <c r="G250" s="201">
        <f>E250*F250</f>
        <v>0</v>
      </c>
      <c r="O250" s="195">
        <v>2</v>
      </c>
      <c r="AA250" s="167">
        <v>1</v>
      </c>
      <c r="AB250" s="167">
        <v>7</v>
      </c>
      <c r="AC250" s="167">
        <v>7</v>
      </c>
      <c r="AZ250" s="167">
        <v>2</v>
      </c>
      <c r="BA250" s="167">
        <f>IF(AZ250=1,G250,0)</f>
        <v>0</v>
      </c>
      <c r="BB250" s="167">
        <f>IF(AZ250=2,G250,0)</f>
        <v>0</v>
      </c>
      <c r="BC250" s="167">
        <f>IF(AZ250=3,G250,0)</f>
        <v>0</v>
      </c>
      <c r="BD250" s="167">
        <f>IF(AZ250=4,G250,0)</f>
        <v>0</v>
      </c>
      <c r="BE250" s="167">
        <f>IF(AZ250=5,G250,0)</f>
        <v>0</v>
      </c>
      <c r="CA250" s="195">
        <v>1</v>
      </c>
      <c r="CB250" s="195">
        <v>7</v>
      </c>
      <c r="CZ250" s="167">
        <v>2.3000000000000001E-4</v>
      </c>
    </row>
    <row r="251" spans="1:104">
      <c r="A251" s="196">
        <v>202</v>
      </c>
      <c r="B251" s="197" t="s">
        <v>534</v>
      </c>
      <c r="C251" s="198" t="s">
        <v>535</v>
      </c>
      <c r="D251" s="199" t="s">
        <v>117</v>
      </c>
      <c r="E251" s="200">
        <v>3</v>
      </c>
      <c r="F251" s="200">
        <v>0</v>
      </c>
      <c r="G251" s="201">
        <f>E251*F251</f>
        <v>0</v>
      </c>
      <c r="O251" s="195">
        <v>2</v>
      </c>
      <c r="AA251" s="167">
        <v>1</v>
      </c>
      <c r="AB251" s="167">
        <v>7</v>
      </c>
      <c r="AC251" s="167">
        <v>7</v>
      </c>
      <c r="AZ251" s="167">
        <v>2</v>
      </c>
      <c r="BA251" s="167">
        <f>IF(AZ251=1,G251,0)</f>
        <v>0</v>
      </c>
      <c r="BB251" s="167">
        <f>IF(AZ251=2,G251,0)</f>
        <v>0</v>
      </c>
      <c r="BC251" s="167">
        <f>IF(AZ251=3,G251,0)</f>
        <v>0</v>
      </c>
      <c r="BD251" s="167">
        <f>IF(AZ251=4,G251,0)</f>
        <v>0</v>
      </c>
      <c r="BE251" s="167">
        <f>IF(AZ251=5,G251,0)</f>
        <v>0</v>
      </c>
      <c r="CA251" s="195">
        <v>1</v>
      </c>
      <c r="CB251" s="195">
        <v>7</v>
      </c>
      <c r="CZ251" s="167">
        <v>1.7999999999999999E-2</v>
      </c>
    </row>
    <row r="252" spans="1:104">
      <c r="A252" s="196">
        <v>203</v>
      </c>
      <c r="B252" s="197" t="s">
        <v>536</v>
      </c>
      <c r="C252" s="198" t="s">
        <v>537</v>
      </c>
      <c r="D252" s="199" t="s">
        <v>117</v>
      </c>
      <c r="E252" s="200">
        <v>2.4750000000000001</v>
      </c>
      <c r="F252" s="200">
        <v>0</v>
      </c>
      <c r="G252" s="201">
        <f>E252*F252</f>
        <v>0</v>
      </c>
      <c r="O252" s="195">
        <v>2</v>
      </c>
      <c r="AA252" s="167">
        <v>1</v>
      </c>
      <c r="AB252" s="167">
        <v>0</v>
      </c>
      <c r="AC252" s="167">
        <v>0</v>
      </c>
      <c r="AZ252" s="167">
        <v>2</v>
      </c>
      <c r="BA252" s="167">
        <f>IF(AZ252=1,G252,0)</f>
        <v>0</v>
      </c>
      <c r="BB252" s="167">
        <f>IF(AZ252=2,G252,0)</f>
        <v>0</v>
      </c>
      <c r="BC252" s="167">
        <f>IF(AZ252=3,G252,0)</f>
        <v>0</v>
      </c>
      <c r="BD252" s="167">
        <f>IF(AZ252=4,G252,0)</f>
        <v>0</v>
      </c>
      <c r="BE252" s="167">
        <f>IF(AZ252=5,G252,0)</f>
        <v>0</v>
      </c>
      <c r="CA252" s="195">
        <v>1</v>
      </c>
      <c r="CB252" s="195">
        <v>0</v>
      </c>
      <c r="CZ252" s="167">
        <v>1.7999999999999999E-2</v>
      </c>
    </row>
    <row r="253" spans="1:104">
      <c r="A253" s="196">
        <v>204</v>
      </c>
      <c r="B253" s="197" t="s">
        <v>538</v>
      </c>
      <c r="C253" s="198" t="s">
        <v>539</v>
      </c>
      <c r="D253" s="199" t="s">
        <v>160</v>
      </c>
      <c r="E253" s="200">
        <v>7</v>
      </c>
      <c r="F253" s="200">
        <v>0</v>
      </c>
      <c r="G253" s="201">
        <f>E253*F253</f>
        <v>0</v>
      </c>
      <c r="O253" s="195">
        <v>2</v>
      </c>
      <c r="AA253" s="167">
        <v>1</v>
      </c>
      <c r="AB253" s="167">
        <v>0</v>
      </c>
      <c r="AC253" s="167">
        <v>0</v>
      </c>
      <c r="AZ253" s="167">
        <v>2</v>
      </c>
      <c r="BA253" s="167">
        <f>IF(AZ253=1,G253,0)</f>
        <v>0</v>
      </c>
      <c r="BB253" s="167">
        <f>IF(AZ253=2,G253,0)</f>
        <v>0</v>
      </c>
      <c r="BC253" s="167">
        <f>IF(AZ253=3,G253,0)</f>
        <v>0</v>
      </c>
      <c r="BD253" s="167">
        <f>IF(AZ253=4,G253,0)</f>
        <v>0</v>
      </c>
      <c r="BE253" s="167">
        <f>IF(AZ253=5,G253,0)</f>
        <v>0</v>
      </c>
      <c r="CA253" s="195">
        <v>1</v>
      </c>
      <c r="CB253" s="195">
        <v>0</v>
      </c>
      <c r="CZ253" s="167">
        <v>5.2999999999999998E-4</v>
      </c>
    </row>
    <row r="254" spans="1:104">
      <c r="A254" s="196">
        <v>205</v>
      </c>
      <c r="B254" s="197" t="s">
        <v>540</v>
      </c>
      <c r="C254" s="198" t="s">
        <v>541</v>
      </c>
      <c r="D254" s="199" t="s">
        <v>160</v>
      </c>
      <c r="E254" s="200">
        <v>6.3</v>
      </c>
      <c r="F254" s="200">
        <v>0</v>
      </c>
      <c r="G254" s="201">
        <f>E254*F254</f>
        <v>0</v>
      </c>
      <c r="O254" s="195">
        <v>2</v>
      </c>
      <c r="AA254" s="167">
        <v>1</v>
      </c>
      <c r="AB254" s="167">
        <v>7</v>
      </c>
      <c r="AC254" s="167">
        <v>7</v>
      </c>
      <c r="AZ254" s="167">
        <v>2</v>
      </c>
      <c r="BA254" s="167">
        <f>IF(AZ254=1,G254,0)</f>
        <v>0</v>
      </c>
      <c r="BB254" s="167">
        <f>IF(AZ254=2,G254,0)</f>
        <v>0</v>
      </c>
      <c r="BC254" s="167">
        <f>IF(AZ254=3,G254,0)</f>
        <v>0</v>
      </c>
      <c r="BD254" s="167">
        <f>IF(AZ254=4,G254,0)</f>
        <v>0</v>
      </c>
      <c r="BE254" s="167">
        <f>IF(AZ254=5,G254,0)</f>
        <v>0</v>
      </c>
      <c r="CA254" s="195">
        <v>1</v>
      </c>
      <c r="CB254" s="195">
        <v>7</v>
      </c>
      <c r="CZ254" s="167">
        <v>3.6999999999999999E-4</v>
      </c>
    </row>
    <row r="255" spans="1:104">
      <c r="A255" s="196">
        <v>206</v>
      </c>
      <c r="B255" s="197" t="s">
        <v>542</v>
      </c>
      <c r="C255" s="198" t="s">
        <v>543</v>
      </c>
      <c r="D255" s="199" t="s">
        <v>153</v>
      </c>
      <c r="E255" s="200">
        <v>1</v>
      </c>
      <c r="F255" s="200">
        <v>0</v>
      </c>
      <c r="G255" s="201">
        <f>E255*F255</f>
        <v>0</v>
      </c>
      <c r="O255" s="195">
        <v>2</v>
      </c>
      <c r="AA255" s="167">
        <v>1</v>
      </c>
      <c r="AB255" s="167">
        <v>1</v>
      </c>
      <c r="AC255" s="167">
        <v>1</v>
      </c>
      <c r="AZ255" s="167">
        <v>2</v>
      </c>
      <c r="BA255" s="167">
        <f>IF(AZ255=1,G255,0)</f>
        <v>0</v>
      </c>
      <c r="BB255" s="167">
        <f>IF(AZ255=2,G255,0)</f>
        <v>0</v>
      </c>
      <c r="BC255" s="167">
        <f>IF(AZ255=3,G255,0)</f>
        <v>0</v>
      </c>
      <c r="BD255" s="167">
        <f>IF(AZ255=4,G255,0)</f>
        <v>0</v>
      </c>
      <c r="BE255" s="167">
        <f>IF(AZ255=5,G255,0)</f>
        <v>0</v>
      </c>
      <c r="CA255" s="195">
        <v>1</v>
      </c>
      <c r="CB255" s="195">
        <v>1</v>
      </c>
      <c r="CZ255" s="167">
        <v>7.0200000000000002E-3</v>
      </c>
    </row>
    <row r="256" spans="1:104" ht="22.5">
      <c r="A256" s="196">
        <v>207</v>
      </c>
      <c r="B256" s="197" t="s">
        <v>544</v>
      </c>
      <c r="C256" s="198" t="s">
        <v>545</v>
      </c>
      <c r="D256" s="199" t="s">
        <v>382</v>
      </c>
      <c r="E256" s="200">
        <v>1500</v>
      </c>
      <c r="F256" s="200">
        <v>0</v>
      </c>
      <c r="G256" s="201">
        <f>E256*F256</f>
        <v>0</v>
      </c>
      <c r="O256" s="195">
        <v>2</v>
      </c>
      <c r="AA256" s="167">
        <v>12</v>
      </c>
      <c r="AB256" s="167">
        <v>0</v>
      </c>
      <c r="AC256" s="167">
        <v>233</v>
      </c>
      <c r="AZ256" s="167">
        <v>2</v>
      </c>
      <c r="BA256" s="167">
        <f>IF(AZ256=1,G256,0)</f>
        <v>0</v>
      </c>
      <c r="BB256" s="167">
        <f>IF(AZ256=2,G256,0)</f>
        <v>0</v>
      </c>
      <c r="BC256" s="167">
        <f>IF(AZ256=3,G256,0)</f>
        <v>0</v>
      </c>
      <c r="BD256" s="167">
        <f>IF(AZ256=4,G256,0)</f>
        <v>0</v>
      </c>
      <c r="BE256" s="167">
        <f>IF(AZ256=5,G256,0)</f>
        <v>0</v>
      </c>
      <c r="CA256" s="195">
        <v>12</v>
      </c>
      <c r="CB256" s="195">
        <v>0</v>
      </c>
      <c r="CZ256" s="167">
        <v>0</v>
      </c>
    </row>
    <row r="257" spans="1:104" ht="22.5">
      <c r="A257" s="196">
        <v>208</v>
      </c>
      <c r="B257" s="197" t="s">
        <v>546</v>
      </c>
      <c r="C257" s="198" t="s">
        <v>547</v>
      </c>
      <c r="D257" s="199" t="s">
        <v>117</v>
      </c>
      <c r="E257" s="200">
        <v>4.7699999999999996</v>
      </c>
      <c r="F257" s="200">
        <v>0</v>
      </c>
      <c r="G257" s="201">
        <f>E257*F257</f>
        <v>0</v>
      </c>
      <c r="O257" s="195">
        <v>2</v>
      </c>
      <c r="AA257" s="167">
        <v>12</v>
      </c>
      <c r="AB257" s="167">
        <v>0</v>
      </c>
      <c r="AC257" s="167">
        <v>256</v>
      </c>
      <c r="AZ257" s="167">
        <v>2</v>
      </c>
      <c r="BA257" s="167">
        <f>IF(AZ257=1,G257,0)</f>
        <v>0</v>
      </c>
      <c r="BB257" s="167">
        <f>IF(AZ257=2,G257,0)</f>
        <v>0</v>
      </c>
      <c r="BC257" s="167">
        <f>IF(AZ257=3,G257,0)</f>
        <v>0</v>
      </c>
      <c r="BD257" s="167">
        <f>IF(AZ257=4,G257,0)</f>
        <v>0</v>
      </c>
      <c r="BE257" s="167">
        <f>IF(AZ257=5,G257,0)</f>
        <v>0</v>
      </c>
      <c r="CA257" s="195">
        <v>12</v>
      </c>
      <c r="CB257" s="195">
        <v>0</v>
      </c>
      <c r="CZ257" s="167">
        <v>0</v>
      </c>
    </row>
    <row r="258" spans="1:104" ht="22.5">
      <c r="A258" s="202"/>
      <c r="B258" s="203"/>
      <c r="C258" s="204" t="s">
        <v>548</v>
      </c>
      <c r="D258" s="205"/>
      <c r="E258" s="205"/>
      <c r="F258" s="205"/>
      <c r="G258" s="206"/>
      <c r="L258" s="207" t="s">
        <v>548</v>
      </c>
      <c r="O258" s="195">
        <v>3</v>
      </c>
    </row>
    <row r="259" spans="1:104" ht="22.5">
      <c r="A259" s="196">
        <v>209</v>
      </c>
      <c r="B259" s="197" t="s">
        <v>549</v>
      </c>
      <c r="C259" s="198" t="s">
        <v>550</v>
      </c>
      <c r="D259" s="199" t="s">
        <v>117</v>
      </c>
      <c r="E259" s="200">
        <v>0.96250000000000002</v>
      </c>
      <c r="F259" s="200">
        <v>0</v>
      </c>
      <c r="G259" s="201">
        <f>E259*F259</f>
        <v>0</v>
      </c>
      <c r="O259" s="195">
        <v>2</v>
      </c>
      <c r="AA259" s="167">
        <v>12</v>
      </c>
      <c r="AB259" s="167">
        <v>0</v>
      </c>
      <c r="AC259" s="167">
        <v>257</v>
      </c>
      <c r="AZ259" s="167">
        <v>2</v>
      </c>
      <c r="BA259" s="167">
        <f>IF(AZ259=1,G259,0)</f>
        <v>0</v>
      </c>
      <c r="BB259" s="167">
        <f>IF(AZ259=2,G259,0)</f>
        <v>0</v>
      </c>
      <c r="BC259" s="167">
        <f>IF(AZ259=3,G259,0)</f>
        <v>0</v>
      </c>
      <c r="BD259" s="167">
        <f>IF(AZ259=4,G259,0)</f>
        <v>0</v>
      </c>
      <c r="BE259" s="167">
        <f>IF(AZ259=5,G259,0)</f>
        <v>0</v>
      </c>
      <c r="CA259" s="195">
        <v>12</v>
      </c>
      <c r="CB259" s="195">
        <v>0</v>
      </c>
      <c r="CZ259" s="167">
        <v>0</v>
      </c>
    </row>
    <row r="260" spans="1:104">
      <c r="A260" s="202"/>
      <c r="B260" s="203"/>
      <c r="C260" s="204" t="s">
        <v>551</v>
      </c>
      <c r="D260" s="205"/>
      <c r="E260" s="205"/>
      <c r="F260" s="205"/>
      <c r="G260" s="206"/>
      <c r="L260" s="207" t="s">
        <v>551</v>
      </c>
      <c r="O260" s="195">
        <v>3</v>
      </c>
    </row>
    <row r="261" spans="1:104" ht="22.5">
      <c r="A261" s="196">
        <v>210</v>
      </c>
      <c r="B261" s="197" t="s">
        <v>552</v>
      </c>
      <c r="C261" s="198" t="s">
        <v>553</v>
      </c>
      <c r="D261" s="199" t="s">
        <v>117</v>
      </c>
      <c r="E261" s="200">
        <v>3.3687</v>
      </c>
      <c r="F261" s="200">
        <v>0</v>
      </c>
      <c r="G261" s="201">
        <f>E261*F261</f>
        <v>0</v>
      </c>
      <c r="O261" s="195">
        <v>2</v>
      </c>
      <c r="AA261" s="167">
        <v>12</v>
      </c>
      <c r="AB261" s="167">
        <v>0</v>
      </c>
      <c r="AC261" s="167">
        <v>258</v>
      </c>
      <c r="AZ261" s="167">
        <v>2</v>
      </c>
      <c r="BA261" s="167">
        <f>IF(AZ261=1,G261,0)</f>
        <v>0</v>
      </c>
      <c r="BB261" s="167">
        <f>IF(AZ261=2,G261,0)</f>
        <v>0</v>
      </c>
      <c r="BC261" s="167">
        <f>IF(AZ261=3,G261,0)</f>
        <v>0</v>
      </c>
      <c r="BD261" s="167">
        <f>IF(AZ261=4,G261,0)</f>
        <v>0</v>
      </c>
      <c r="BE261" s="167">
        <f>IF(AZ261=5,G261,0)</f>
        <v>0</v>
      </c>
      <c r="CA261" s="195">
        <v>12</v>
      </c>
      <c r="CB261" s="195">
        <v>0</v>
      </c>
      <c r="CZ261" s="167">
        <v>0</v>
      </c>
    </row>
    <row r="262" spans="1:104">
      <c r="A262" s="202"/>
      <c r="B262" s="203"/>
      <c r="C262" s="204" t="s">
        <v>554</v>
      </c>
      <c r="D262" s="205"/>
      <c r="E262" s="205"/>
      <c r="F262" s="205"/>
      <c r="G262" s="206"/>
      <c r="L262" s="207" t="s">
        <v>554</v>
      </c>
      <c r="O262" s="195">
        <v>3</v>
      </c>
    </row>
    <row r="263" spans="1:104" ht="22.5">
      <c r="A263" s="196">
        <v>211</v>
      </c>
      <c r="B263" s="197" t="s">
        <v>555</v>
      </c>
      <c r="C263" s="198" t="s">
        <v>556</v>
      </c>
      <c r="D263" s="199" t="s">
        <v>117</v>
      </c>
      <c r="E263" s="200">
        <v>4.5</v>
      </c>
      <c r="F263" s="200">
        <v>0</v>
      </c>
      <c r="G263" s="201">
        <f>E263*F263</f>
        <v>0</v>
      </c>
      <c r="O263" s="195">
        <v>2</v>
      </c>
      <c r="AA263" s="167">
        <v>12</v>
      </c>
      <c r="AB263" s="167">
        <v>0</v>
      </c>
      <c r="AC263" s="167">
        <v>259</v>
      </c>
      <c r="AZ263" s="167">
        <v>2</v>
      </c>
      <c r="BA263" s="167">
        <f>IF(AZ263=1,G263,0)</f>
        <v>0</v>
      </c>
      <c r="BB263" s="167">
        <f>IF(AZ263=2,G263,0)</f>
        <v>0</v>
      </c>
      <c r="BC263" s="167">
        <f>IF(AZ263=3,G263,0)</f>
        <v>0</v>
      </c>
      <c r="BD263" s="167">
        <f>IF(AZ263=4,G263,0)</f>
        <v>0</v>
      </c>
      <c r="BE263" s="167">
        <f>IF(AZ263=5,G263,0)</f>
        <v>0</v>
      </c>
      <c r="CA263" s="195">
        <v>12</v>
      </c>
      <c r="CB263" s="195">
        <v>0</v>
      </c>
      <c r="CZ263" s="167">
        <v>0</v>
      </c>
    </row>
    <row r="264" spans="1:104">
      <c r="A264" s="202"/>
      <c r="B264" s="203"/>
      <c r="C264" s="204" t="s">
        <v>557</v>
      </c>
      <c r="D264" s="205"/>
      <c r="E264" s="205"/>
      <c r="F264" s="205"/>
      <c r="G264" s="206"/>
      <c r="L264" s="207" t="s">
        <v>557</v>
      </c>
      <c r="O264" s="195">
        <v>3</v>
      </c>
    </row>
    <row r="265" spans="1:104" ht="22.5">
      <c r="A265" s="196">
        <v>212</v>
      </c>
      <c r="B265" s="197" t="s">
        <v>558</v>
      </c>
      <c r="C265" s="198" t="s">
        <v>559</v>
      </c>
      <c r="D265" s="199" t="s">
        <v>117</v>
      </c>
      <c r="E265" s="200">
        <v>2.7269999999999999</v>
      </c>
      <c r="F265" s="200">
        <v>0</v>
      </c>
      <c r="G265" s="201">
        <f>E265*F265</f>
        <v>0</v>
      </c>
      <c r="O265" s="195">
        <v>2</v>
      </c>
      <c r="AA265" s="167">
        <v>12</v>
      </c>
      <c r="AB265" s="167">
        <v>0</v>
      </c>
      <c r="AC265" s="167">
        <v>260</v>
      </c>
      <c r="AZ265" s="167">
        <v>2</v>
      </c>
      <c r="BA265" s="167">
        <f>IF(AZ265=1,G265,0)</f>
        <v>0</v>
      </c>
      <c r="BB265" s="167">
        <f>IF(AZ265=2,G265,0)</f>
        <v>0</v>
      </c>
      <c r="BC265" s="167">
        <f>IF(AZ265=3,G265,0)</f>
        <v>0</v>
      </c>
      <c r="BD265" s="167">
        <f>IF(AZ265=4,G265,0)</f>
        <v>0</v>
      </c>
      <c r="BE265" s="167">
        <f>IF(AZ265=5,G265,0)</f>
        <v>0</v>
      </c>
      <c r="CA265" s="195">
        <v>12</v>
      </c>
      <c r="CB265" s="195">
        <v>0</v>
      </c>
      <c r="CZ265" s="167">
        <v>0</v>
      </c>
    </row>
    <row r="266" spans="1:104">
      <c r="A266" s="202"/>
      <c r="B266" s="203"/>
      <c r="C266" s="204" t="s">
        <v>560</v>
      </c>
      <c r="D266" s="205"/>
      <c r="E266" s="205"/>
      <c r="F266" s="205"/>
      <c r="G266" s="206"/>
      <c r="L266" s="207" t="s">
        <v>560</v>
      </c>
      <c r="O266" s="195">
        <v>3</v>
      </c>
    </row>
    <row r="267" spans="1:104" ht="22.5">
      <c r="A267" s="196">
        <v>213</v>
      </c>
      <c r="B267" s="197" t="s">
        <v>561</v>
      </c>
      <c r="C267" s="198" t="s">
        <v>562</v>
      </c>
      <c r="D267" s="199" t="s">
        <v>117</v>
      </c>
      <c r="E267" s="200">
        <v>4.32</v>
      </c>
      <c r="F267" s="200">
        <v>0</v>
      </c>
      <c r="G267" s="201">
        <f>E267*F267</f>
        <v>0</v>
      </c>
      <c r="O267" s="195">
        <v>2</v>
      </c>
      <c r="AA267" s="167">
        <v>12</v>
      </c>
      <c r="AB267" s="167">
        <v>0</v>
      </c>
      <c r="AC267" s="167">
        <v>261</v>
      </c>
      <c r="AZ267" s="167">
        <v>2</v>
      </c>
      <c r="BA267" s="167">
        <f>IF(AZ267=1,G267,0)</f>
        <v>0</v>
      </c>
      <c r="BB267" s="167">
        <f>IF(AZ267=2,G267,0)</f>
        <v>0</v>
      </c>
      <c r="BC267" s="167">
        <f>IF(AZ267=3,G267,0)</f>
        <v>0</v>
      </c>
      <c r="BD267" s="167">
        <f>IF(AZ267=4,G267,0)</f>
        <v>0</v>
      </c>
      <c r="BE267" s="167">
        <f>IF(AZ267=5,G267,0)</f>
        <v>0</v>
      </c>
      <c r="CA267" s="195">
        <v>12</v>
      </c>
      <c r="CB267" s="195">
        <v>0</v>
      </c>
      <c r="CZ267" s="167">
        <v>0</v>
      </c>
    </row>
    <row r="268" spans="1:104">
      <c r="A268" s="202"/>
      <c r="B268" s="203"/>
      <c r="C268" s="204" t="s">
        <v>563</v>
      </c>
      <c r="D268" s="205"/>
      <c r="E268" s="205"/>
      <c r="F268" s="205"/>
      <c r="G268" s="206"/>
      <c r="L268" s="207" t="s">
        <v>563</v>
      </c>
      <c r="O268" s="195">
        <v>3</v>
      </c>
    </row>
    <row r="269" spans="1:104" ht="22.5">
      <c r="A269" s="196">
        <v>214</v>
      </c>
      <c r="B269" s="197" t="s">
        <v>564</v>
      </c>
      <c r="C269" s="198" t="s">
        <v>565</v>
      </c>
      <c r="D269" s="199" t="s">
        <v>153</v>
      </c>
      <c r="E269" s="200">
        <v>1</v>
      </c>
      <c r="F269" s="200">
        <v>0</v>
      </c>
      <c r="G269" s="201">
        <f>E269*F269</f>
        <v>0</v>
      </c>
      <c r="O269" s="195">
        <v>2</v>
      </c>
      <c r="AA269" s="167">
        <v>12</v>
      </c>
      <c r="AB269" s="167">
        <v>0</v>
      </c>
      <c r="AC269" s="167">
        <v>272</v>
      </c>
      <c r="AZ269" s="167">
        <v>2</v>
      </c>
      <c r="BA269" s="167">
        <f>IF(AZ269=1,G269,0)</f>
        <v>0</v>
      </c>
      <c r="BB269" s="167">
        <f>IF(AZ269=2,G269,0)</f>
        <v>0</v>
      </c>
      <c r="BC269" s="167">
        <f>IF(AZ269=3,G269,0)</f>
        <v>0</v>
      </c>
      <c r="BD269" s="167">
        <f>IF(AZ269=4,G269,0)</f>
        <v>0</v>
      </c>
      <c r="BE269" s="167">
        <f>IF(AZ269=5,G269,0)</f>
        <v>0</v>
      </c>
      <c r="CA269" s="195">
        <v>12</v>
      </c>
      <c r="CB269" s="195">
        <v>0</v>
      </c>
      <c r="CZ269" s="167">
        <v>0</v>
      </c>
    </row>
    <row r="270" spans="1:104">
      <c r="A270" s="202"/>
      <c r="B270" s="203"/>
      <c r="C270" s="204" t="s">
        <v>566</v>
      </c>
      <c r="D270" s="205"/>
      <c r="E270" s="205"/>
      <c r="F270" s="205"/>
      <c r="G270" s="206"/>
      <c r="L270" s="207" t="s">
        <v>566</v>
      </c>
      <c r="O270" s="195">
        <v>3</v>
      </c>
    </row>
    <row r="271" spans="1:104">
      <c r="A271" s="196">
        <v>215</v>
      </c>
      <c r="B271" s="197" t="s">
        <v>567</v>
      </c>
      <c r="C271" s="198" t="s">
        <v>568</v>
      </c>
      <c r="D271" s="199" t="s">
        <v>61</v>
      </c>
      <c r="E271" s="200"/>
      <c r="F271" s="200">
        <v>0</v>
      </c>
      <c r="G271" s="201">
        <f>E271*F271</f>
        <v>0</v>
      </c>
      <c r="O271" s="195">
        <v>2</v>
      </c>
      <c r="AA271" s="167">
        <v>7</v>
      </c>
      <c r="AB271" s="167">
        <v>1002</v>
      </c>
      <c r="AC271" s="167">
        <v>5</v>
      </c>
      <c r="AZ271" s="167">
        <v>2</v>
      </c>
      <c r="BA271" s="167">
        <f>IF(AZ271=1,G271,0)</f>
        <v>0</v>
      </c>
      <c r="BB271" s="167">
        <f>IF(AZ271=2,G271,0)</f>
        <v>0</v>
      </c>
      <c r="BC271" s="167">
        <f>IF(AZ271=3,G271,0)</f>
        <v>0</v>
      </c>
      <c r="BD271" s="167">
        <f>IF(AZ271=4,G271,0)</f>
        <v>0</v>
      </c>
      <c r="BE271" s="167">
        <f>IF(AZ271=5,G271,0)</f>
        <v>0</v>
      </c>
      <c r="CA271" s="195">
        <v>7</v>
      </c>
      <c r="CB271" s="195">
        <v>1002</v>
      </c>
      <c r="CZ271" s="167">
        <v>0</v>
      </c>
    </row>
    <row r="272" spans="1:104">
      <c r="A272" s="208"/>
      <c r="B272" s="209" t="s">
        <v>75</v>
      </c>
      <c r="C272" s="210" t="str">
        <f>CONCATENATE(B247," ",C247)</f>
        <v>767 Konstrukce zámečnické</v>
      </c>
      <c r="D272" s="211"/>
      <c r="E272" s="212"/>
      <c r="F272" s="213"/>
      <c r="G272" s="214">
        <f>SUM(G247:G271)</f>
        <v>0</v>
      </c>
      <c r="O272" s="195">
        <v>4</v>
      </c>
      <c r="BA272" s="215">
        <f>SUM(BA247:BA271)</f>
        <v>0</v>
      </c>
      <c r="BB272" s="215">
        <f>SUM(BB247:BB271)</f>
        <v>0</v>
      </c>
      <c r="BC272" s="215">
        <f>SUM(BC247:BC271)</f>
        <v>0</v>
      </c>
      <c r="BD272" s="215">
        <f>SUM(BD247:BD271)</f>
        <v>0</v>
      </c>
      <c r="BE272" s="215">
        <f>SUM(BE247:BE271)</f>
        <v>0</v>
      </c>
    </row>
    <row r="273" spans="1:104">
      <c r="A273" s="188" t="s">
        <v>72</v>
      </c>
      <c r="B273" s="189" t="s">
        <v>569</v>
      </c>
      <c r="C273" s="190" t="s">
        <v>570</v>
      </c>
      <c r="D273" s="191"/>
      <c r="E273" s="192"/>
      <c r="F273" s="192"/>
      <c r="G273" s="193"/>
      <c r="H273" s="194"/>
      <c r="I273" s="194"/>
      <c r="O273" s="195">
        <v>1</v>
      </c>
    </row>
    <row r="274" spans="1:104" ht="22.5">
      <c r="A274" s="196">
        <v>216</v>
      </c>
      <c r="B274" s="197" t="s">
        <v>571</v>
      </c>
      <c r="C274" s="198" t="s">
        <v>572</v>
      </c>
      <c r="D274" s="199" t="s">
        <v>117</v>
      </c>
      <c r="E274" s="200">
        <v>23.559799999999999</v>
      </c>
      <c r="F274" s="200">
        <v>0</v>
      </c>
      <c r="G274" s="201">
        <f>E274*F274</f>
        <v>0</v>
      </c>
      <c r="O274" s="195">
        <v>2</v>
      </c>
      <c r="AA274" s="167">
        <v>1</v>
      </c>
      <c r="AB274" s="167">
        <v>7</v>
      </c>
      <c r="AC274" s="167">
        <v>7</v>
      </c>
      <c r="AZ274" s="167">
        <v>2</v>
      </c>
      <c r="BA274" s="167">
        <f>IF(AZ274=1,G274,0)</f>
        <v>0</v>
      </c>
      <c r="BB274" s="167">
        <f>IF(AZ274=2,G274,0)</f>
        <v>0</v>
      </c>
      <c r="BC274" s="167">
        <f>IF(AZ274=3,G274,0)</f>
        <v>0</v>
      </c>
      <c r="BD274" s="167">
        <f>IF(AZ274=4,G274,0)</f>
        <v>0</v>
      </c>
      <c r="BE274" s="167">
        <f>IF(AZ274=5,G274,0)</f>
        <v>0</v>
      </c>
      <c r="CA274" s="195">
        <v>1</v>
      </c>
      <c r="CB274" s="195">
        <v>7</v>
      </c>
      <c r="CZ274" s="167">
        <v>4.8399999999999997E-3</v>
      </c>
    </row>
    <row r="275" spans="1:104" ht="22.5">
      <c r="A275" s="196">
        <v>217</v>
      </c>
      <c r="B275" s="197" t="s">
        <v>573</v>
      </c>
      <c r="C275" s="198" t="s">
        <v>574</v>
      </c>
      <c r="D275" s="199" t="s">
        <v>160</v>
      </c>
      <c r="E275" s="200">
        <v>21.884</v>
      </c>
      <c r="F275" s="200">
        <v>0</v>
      </c>
      <c r="G275" s="201">
        <f>E275*F275</f>
        <v>0</v>
      </c>
      <c r="O275" s="195">
        <v>2</v>
      </c>
      <c r="AA275" s="167">
        <v>1</v>
      </c>
      <c r="AB275" s="167">
        <v>7</v>
      </c>
      <c r="AC275" s="167">
        <v>7</v>
      </c>
      <c r="AZ275" s="167">
        <v>2</v>
      </c>
      <c r="BA275" s="167">
        <f>IF(AZ275=1,G275,0)</f>
        <v>0</v>
      </c>
      <c r="BB275" s="167">
        <f>IF(AZ275=2,G275,0)</f>
        <v>0</v>
      </c>
      <c r="BC275" s="167">
        <f>IF(AZ275=3,G275,0)</f>
        <v>0</v>
      </c>
      <c r="BD275" s="167">
        <f>IF(AZ275=4,G275,0)</f>
        <v>0</v>
      </c>
      <c r="BE275" s="167">
        <f>IF(AZ275=5,G275,0)</f>
        <v>0</v>
      </c>
      <c r="CA275" s="195">
        <v>1</v>
      </c>
      <c r="CB275" s="195">
        <v>7</v>
      </c>
      <c r="CZ275" s="167">
        <v>3.2000000000000003E-4</v>
      </c>
    </row>
    <row r="276" spans="1:104" ht="22.5">
      <c r="A276" s="196">
        <v>218</v>
      </c>
      <c r="B276" s="197" t="s">
        <v>575</v>
      </c>
      <c r="C276" s="198" t="s">
        <v>576</v>
      </c>
      <c r="D276" s="199" t="s">
        <v>160</v>
      </c>
      <c r="E276" s="200">
        <v>270.86700000000002</v>
      </c>
      <c r="F276" s="200">
        <v>0</v>
      </c>
      <c r="G276" s="201">
        <f>E276*F276</f>
        <v>0</v>
      </c>
      <c r="O276" s="195">
        <v>2</v>
      </c>
      <c r="AA276" s="167">
        <v>1</v>
      </c>
      <c r="AB276" s="167">
        <v>7</v>
      </c>
      <c r="AC276" s="167">
        <v>7</v>
      </c>
      <c r="AZ276" s="167">
        <v>2</v>
      </c>
      <c r="BA276" s="167">
        <f>IF(AZ276=1,G276,0)</f>
        <v>0</v>
      </c>
      <c r="BB276" s="167">
        <f>IF(AZ276=2,G276,0)</f>
        <v>0</v>
      </c>
      <c r="BC276" s="167">
        <f>IF(AZ276=3,G276,0)</f>
        <v>0</v>
      </c>
      <c r="BD276" s="167">
        <f>IF(AZ276=4,G276,0)</f>
        <v>0</v>
      </c>
      <c r="BE276" s="167">
        <f>IF(AZ276=5,G276,0)</f>
        <v>0</v>
      </c>
      <c r="CA276" s="195">
        <v>1</v>
      </c>
      <c r="CB276" s="195">
        <v>7</v>
      </c>
      <c r="CZ276" s="167">
        <v>5.1000000000000004E-4</v>
      </c>
    </row>
    <row r="277" spans="1:104" ht="22.5">
      <c r="A277" s="196">
        <v>219</v>
      </c>
      <c r="B277" s="197" t="s">
        <v>577</v>
      </c>
      <c r="C277" s="198" t="s">
        <v>578</v>
      </c>
      <c r="D277" s="199" t="s">
        <v>117</v>
      </c>
      <c r="E277" s="200">
        <v>6.1</v>
      </c>
      <c r="F277" s="200">
        <v>0</v>
      </c>
      <c r="G277" s="201">
        <f>E277*F277</f>
        <v>0</v>
      </c>
      <c r="O277" s="195">
        <v>2</v>
      </c>
      <c r="AA277" s="167">
        <v>1</v>
      </c>
      <c r="AB277" s="167">
        <v>7</v>
      </c>
      <c r="AC277" s="167">
        <v>7</v>
      </c>
      <c r="AZ277" s="167">
        <v>2</v>
      </c>
      <c r="BA277" s="167">
        <f>IF(AZ277=1,G277,0)</f>
        <v>0</v>
      </c>
      <c r="BB277" s="167">
        <f>IF(AZ277=2,G277,0)</f>
        <v>0</v>
      </c>
      <c r="BC277" s="167">
        <f>IF(AZ277=3,G277,0)</f>
        <v>0</v>
      </c>
      <c r="BD277" s="167">
        <f>IF(AZ277=4,G277,0)</f>
        <v>0</v>
      </c>
      <c r="BE277" s="167">
        <f>IF(AZ277=5,G277,0)</f>
        <v>0</v>
      </c>
      <c r="CA277" s="195">
        <v>1</v>
      </c>
      <c r="CB277" s="195">
        <v>7</v>
      </c>
      <c r="CZ277" s="167">
        <v>9.3710000000000002E-2</v>
      </c>
    </row>
    <row r="278" spans="1:104" ht="22.5">
      <c r="A278" s="196">
        <v>220</v>
      </c>
      <c r="B278" s="197" t="s">
        <v>579</v>
      </c>
      <c r="C278" s="198" t="s">
        <v>580</v>
      </c>
      <c r="D278" s="199" t="s">
        <v>117</v>
      </c>
      <c r="E278" s="200">
        <v>338.15370000000001</v>
      </c>
      <c r="F278" s="200">
        <v>0</v>
      </c>
      <c r="G278" s="201">
        <f>E278*F278</f>
        <v>0</v>
      </c>
      <c r="O278" s="195">
        <v>2</v>
      </c>
      <c r="AA278" s="167">
        <v>1</v>
      </c>
      <c r="AB278" s="167">
        <v>7</v>
      </c>
      <c r="AC278" s="167">
        <v>7</v>
      </c>
      <c r="AZ278" s="167">
        <v>2</v>
      </c>
      <c r="BA278" s="167">
        <f>IF(AZ278=1,G278,0)</f>
        <v>0</v>
      </c>
      <c r="BB278" s="167">
        <f>IF(AZ278=2,G278,0)</f>
        <v>0</v>
      </c>
      <c r="BC278" s="167">
        <f>IF(AZ278=3,G278,0)</f>
        <v>0</v>
      </c>
      <c r="BD278" s="167">
        <f>IF(AZ278=4,G278,0)</f>
        <v>0</v>
      </c>
      <c r="BE278" s="167">
        <f>IF(AZ278=5,G278,0)</f>
        <v>0</v>
      </c>
      <c r="CA278" s="195">
        <v>1</v>
      </c>
      <c r="CB278" s="195">
        <v>7</v>
      </c>
      <c r="CZ278" s="167">
        <v>4.8399999999999997E-3</v>
      </c>
    </row>
    <row r="279" spans="1:104">
      <c r="A279" s="196">
        <v>221</v>
      </c>
      <c r="B279" s="197" t="s">
        <v>581</v>
      </c>
      <c r="C279" s="198" t="s">
        <v>582</v>
      </c>
      <c r="D279" s="199" t="s">
        <v>117</v>
      </c>
      <c r="E279" s="200">
        <v>22.015000000000001</v>
      </c>
      <c r="F279" s="200">
        <v>0</v>
      </c>
      <c r="G279" s="201">
        <f>E279*F279</f>
        <v>0</v>
      </c>
      <c r="O279" s="195">
        <v>2</v>
      </c>
      <c r="AA279" s="167">
        <v>1</v>
      </c>
      <c r="AB279" s="167">
        <v>7</v>
      </c>
      <c r="AC279" s="167">
        <v>7</v>
      </c>
      <c r="AZ279" s="167">
        <v>2</v>
      </c>
      <c r="BA279" s="167">
        <f>IF(AZ279=1,G279,0)</f>
        <v>0</v>
      </c>
      <c r="BB279" s="167">
        <f>IF(AZ279=2,G279,0)</f>
        <v>0</v>
      </c>
      <c r="BC279" s="167">
        <f>IF(AZ279=3,G279,0)</f>
        <v>0</v>
      </c>
      <c r="BD279" s="167">
        <f>IF(AZ279=4,G279,0)</f>
        <v>0</v>
      </c>
      <c r="BE279" s="167">
        <f>IF(AZ279=5,G279,0)</f>
        <v>0</v>
      </c>
      <c r="CA279" s="195">
        <v>1</v>
      </c>
      <c r="CB279" s="195">
        <v>7</v>
      </c>
      <c r="CZ279" s="167">
        <v>0</v>
      </c>
    </row>
    <row r="280" spans="1:104">
      <c r="A280" s="196">
        <v>222</v>
      </c>
      <c r="B280" s="197" t="s">
        <v>583</v>
      </c>
      <c r="C280" s="198" t="s">
        <v>584</v>
      </c>
      <c r="D280" s="199" t="s">
        <v>117</v>
      </c>
      <c r="E280" s="200">
        <v>304.2199</v>
      </c>
      <c r="F280" s="200">
        <v>0</v>
      </c>
      <c r="G280" s="201">
        <f>E280*F280</f>
        <v>0</v>
      </c>
      <c r="O280" s="195">
        <v>2</v>
      </c>
      <c r="AA280" s="167">
        <v>12</v>
      </c>
      <c r="AB280" s="167">
        <v>0</v>
      </c>
      <c r="AC280" s="167">
        <v>133</v>
      </c>
      <c r="AZ280" s="167">
        <v>2</v>
      </c>
      <c r="BA280" s="167">
        <f>IF(AZ280=1,G280,0)</f>
        <v>0</v>
      </c>
      <c r="BB280" s="167">
        <f>IF(AZ280=2,G280,0)</f>
        <v>0</v>
      </c>
      <c r="BC280" s="167">
        <f>IF(AZ280=3,G280,0)</f>
        <v>0</v>
      </c>
      <c r="BD280" s="167">
        <f>IF(AZ280=4,G280,0)</f>
        <v>0</v>
      </c>
      <c r="BE280" s="167">
        <f>IF(AZ280=5,G280,0)</f>
        <v>0</v>
      </c>
      <c r="CA280" s="195">
        <v>12</v>
      </c>
      <c r="CB280" s="195">
        <v>0</v>
      </c>
      <c r="CZ280" s="167">
        <v>0</v>
      </c>
    </row>
    <row r="281" spans="1:104" ht="22.5">
      <c r="A281" s="196">
        <v>223</v>
      </c>
      <c r="B281" s="197" t="s">
        <v>585</v>
      </c>
      <c r="C281" s="198" t="s">
        <v>586</v>
      </c>
      <c r="D281" s="199" t="s">
        <v>117</v>
      </c>
      <c r="E281" s="200">
        <v>93.665000000000006</v>
      </c>
      <c r="F281" s="200">
        <v>0</v>
      </c>
      <c r="G281" s="201">
        <f>E281*F281</f>
        <v>0</v>
      </c>
      <c r="O281" s="195">
        <v>2</v>
      </c>
      <c r="AA281" s="167">
        <v>12</v>
      </c>
      <c r="AB281" s="167">
        <v>0</v>
      </c>
      <c r="AC281" s="167">
        <v>174</v>
      </c>
      <c r="AZ281" s="167">
        <v>2</v>
      </c>
      <c r="BA281" s="167">
        <f>IF(AZ281=1,G281,0)</f>
        <v>0</v>
      </c>
      <c r="BB281" s="167">
        <f>IF(AZ281=2,G281,0)</f>
        <v>0</v>
      </c>
      <c r="BC281" s="167">
        <f>IF(AZ281=3,G281,0)</f>
        <v>0</v>
      </c>
      <c r="BD281" s="167">
        <f>IF(AZ281=4,G281,0)</f>
        <v>0</v>
      </c>
      <c r="BE281" s="167">
        <f>IF(AZ281=5,G281,0)</f>
        <v>0</v>
      </c>
      <c r="CA281" s="195">
        <v>12</v>
      </c>
      <c r="CB281" s="195">
        <v>0</v>
      </c>
      <c r="CZ281" s="167">
        <v>0</v>
      </c>
    </row>
    <row r="282" spans="1:104">
      <c r="A282" s="196">
        <v>224</v>
      </c>
      <c r="B282" s="197" t="s">
        <v>587</v>
      </c>
      <c r="C282" s="198" t="s">
        <v>588</v>
      </c>
      <c r="D282" s="199" t="s">
        <v>153</v>
      </c>
      <c r="E282" s="200">
        <v>1612</v>
      </c>
      <c r="F282" s="200">
        <v>0</v>
      </c>
      <c r="G282" s="201">
        <f>E282*F282</f>
        <v>0</v>
      </c>
      <c r="O282" s="195">
        <v>2</v>
      </c>
      <c r="AA282" s="167">
        <v>12</v>
      </c>
      <c r="AB282" s="167">
        <v>0</v>
      </c>
      <c r="AC282" s="167">
        <v>145</v>
      </c>
      <c r="AZ282" s="167">
        <v>2</v>
      </c>
      <c r="BA282" s="167">
        <f>IF(AZ282=1,G282,0)</f>
        <v>0</v>
      </c>
      <c r="BB282" s="167">
        <f>IF(AZ282=2,G282,0)</f>
        <v>0</v>
      </c>
      <c r="BC282" s="167">
        <f>IF(AZ282=3,G282,0)</f>
        <v>0</v>
      </c>
      <c r="BD282" s="167">
        <f>IF(AZ282=4,G282,0)</f>
        <v>0</v>
      </c>
      <c r="BE282" s="167">
        <f>IF(AZ282=5,G282,0)</f>
        <v>0</v>
      </c>
      <c r="CA282" s="195">
        <v>12</v>
      </c>
      <c r="CB282" s="195">
        <v>0</v>
      </c>
      <c r="CZ282" s="167">
        <v>0</v>
      </c>
    </row>
    <row r="283" spans="1:104">
      <c r="A283" s="196">
        <v>225</v>
      </c>
      <c r="B283" s="197" t="s">
        <v>589</v>
      </c>
      <c r="C283" s="198" t="s">
        <v>590</v>
      </c>
      <c r="D283" s="199" t="s">
        <v>61</v>
      </c>
      <c r="E283" s="200"/>
      <c r="F283" s="200">
        <v>0</v>
      </c>
      <c r="G283" s="201">
        <f>E283*F283</f>
        <v>0</v>
      </c>
      <c r="O283" s="195">
        <v>2</v>
      </c>
      <c r="AA283" s="167">
        <v>7</v>
      </c>
      <c r="AB283" s="167">
        <v>1002</v>
      </c>
      <c r="AC283" s="167">
        <v>5</v>
      </c>
      <c r="AZ283" s="167">
        <v>2</v>
      </c>
      <c r="BA283" s="167">
        <f>IF(AZ283=1,G283,0)</f>
        <v>0</v>
      </c>
      <c r="BB283" s="167">
        <f>IF(AZ283=2,G283,0)</f>
        <v>0</v>
      </c>
      <c r="BC283" s="167">
        <f>IF(AZ283=3,G283,0)</f>
        <v>0</v>
      </c>
      <c r="BD283" s="167">
        <f>IF(AZ283=4,G283,0)</f>
        <v>0</v>
      </c>
      <c r="BE283" s="167">
        <f>IF(AZ283=5,G283,0)</f>
        <v>0</v>
      </c>
      <c r="CA283" s="195">
        <v>7</v>
      </c>
      <c r="CB283" s="195">
        <v>1002</v>
      </c>
      <c r="CZ283" s="167">
        <v>0</v>
      </c>
    </row>
    <row r="284" spans="1:104">
      <c r="A284" s="208"/>
      <c r="B284" s="209" t="s">
        <v>75</v>
      </c>
      <c r="C284" s="210" t="str">
        <f>CONCATENATE(B273," ",C273)</f>
        <v>771 Podlahy z dlaždic a obklady</v>
      </c>
      <c r="D284" s="211"/>
      <c r="E284" s="212"/>
      <c r="F284" s="213"/>
      <c r="G284" s="214">
        <f>SUM(G273:G283)</f>
        <v>0</v>
      </c>
      <c r="O284" s="195">
        <v>4</v>
      </c>
      <c r="BA284" s="215">
        <f>SUM(BA273:BA283)</f>
        <v>0</v>
      </c>
      <c r="BB284" s="215">
        <f>SUM(BB273:BB283)</f>
        <v>0</v>
      </c>
      <c r="BC284" s="215">
        <f>SUM(BC273:BC283)</f>
        <v>0</v>
      </c>
      <c r="BD284" s="215">
        <f>SUM(BD273:BD283)</f>
        <v>0</v>
      </c>
      <c r="BE284" s="215">
        <f>SUM(BE273:BE283)</f>
        <v>0</v>
      </c>
    </row>
    <row r="285" spans="1:104">
      <c r="A285" s="188" t="s">
        <v>72</v>
      </c>
      <c r="B285" s="189" t="s">
        <v>591</v>
      </c>
      <c r="C285" s="190" t="s">
        <v>592</v>
      </c>
      <c r="D285" s="191"/>
      <c r="E285" s="192"/>
      <c r="F285" s="192"/>
      <c r="G285" s="193"/>
      <c r="H285" s="194"/>
      <c r="I285" s="194"/>
      <c r="O285" s="195">
        <v>1</v>
      </c>
    </row>
    <row r="286" spans="1:104" ht="22.5">
      <c r="A286" s="196">
        <v>226</v>
      </c>
      <c r="B286" s="197" t="s">
        <v>593</v>
      </c>
      <c r="C286" s="198" t="s">
        <v>594</v>
      </c>
      <c r="D286" s="199" t="s">
        <v>153</v>
      </c>
      <c r="E286" s="200">
        <v>1</v>
      </c>
      <c r="F286" s="200">
        <v>0</v>
      </c>
      <c r="G286" s="201">
        <f>E286*F286</f>
        <v>0</v>
      </c>
      <c r="O286" s="195">
        <v>2</v>
      </c>
      <c r="AA286" s="167">
        <v>12</v>
      </c>
      <c r="AB286" s="167">
        <v>0</v>
      </c>
      <c r="AC286" s="167">
        <v>253</v>
      </c>
      <c r="AZ286" s="167">
        <v>2</v>
      </c>
      <c r="BA286" s="167">
        <f>IF(AZ286=1,G286,0)</f>
        <v>0</v>
      </c>
      <c r="BB286" s="167">
        <f>IF(AZ286=2,G286,0)</f>
        <v>0</v>
      </c>
      <c r="BC286" s="167">
        <f>IF(AZ286=3,G286,0)</f>
        <v>0</v>
      </c>
      <c r="BD286" s="167">
        <f>IF(AZ286=4,G286,0)</f>
        <v>0</v>
      </c>
      <c r="BE286" s="167">
        <f>IF(AZ286=5,G286,0)</f>
        <v>0</v>
      </c>
      <c r="CA286" s="195">
        <v>12</v>
      </c>
      <c r="CB286" s="195">
        <v>0</v>
      </c>
      <c r="CZ286" s="167">
        <v>0</v>
      </c>
    </row>
    <row r="287" spans="1:104">
      <c r="A287" s="202"/>
      <c r="B287" s="203"/>
      <c r="C287" s="204" t="s">
        <v>595</v>
      </c>
      <c r="D287" s="205"/>
      <c r="E287" s="205"/>
      <c r="F287" s="205"/>
      <c r="G287" s="206"/>
      <c r="L287" s="207" t="s">
        <v>595</v>
      </c>
      <c r="O287" s="195">
        <v>3</v>
      </c>
    </row>
    <row r="288" spans="1:104" ht="22.5">
      <c r="A288" s="196">
        <v>227</v>
      </c>
      <c r="B288" s="197" t="s">
        <v>596</v>
      </c>
      <c r="C288" s="198" t="s">
        <v>597</v>
      </c>
      <c r="D288" s="199" t="s">
        <v>117</v>
      </c>
      <c r="E288" s="200">
        <v>5.508</v>
      </c>
      <c r="F288" s="200">
        <v>0</v>
      </c>
      <c r="G288" s="201">
        <f>E288*F288</f>
        <v>0</v>
      </c>
      <c r="O288" s="195">
        <v>2</v>
      </c>
      <c r="AA288" s="167">
        <v>12</v>
      </c>
      <c r="AB288" s="167">
        <v>0</v>
      </c>
      <c r="AC288" s="167">
        <v>279</v>
      </c>
      <c r="AZ288" s="167">
        <v>2</v>
      </c>
      <c r="BA288" s="167">
        <f>IF(AZ288=1,G288,0)</f>
        <v>0</v>
      </c>
      <c r="BB288" s="167">
        <f>IF(AZ288=2,G288,0)</f>
        <v>0</v>
      </c>
      <c r="BC288" s="167">
        <f>IF(AZ288=3,G288,0)</f>
        <v>0</v>
      </c>
      <c r="BD288" s="167">
        <f>IF(AZ288=4,G288,0)</f>
        <v>0</v>
      </c>
      <c r="BE288" s="167">
        <f>IF(AZ288=5,G288,0)</f>
        <v>0</v>
      </c>
      <c r="CA288" s="195">
        <v>12</v>
      </c>
      <c r="CB288" s="195">
        <v>0</v>
      </c>
      <c r="CZ288" s="167">
        <v>0</v>
      </c>
    </row>
    <row r="289" spans="1:104" ht="22.5">
      <c r="A289" s="196">
        <v>228</v>
      </c>
      <c r="B289" s="197" t="s">
        <v>598</v>
      </c>
      <c r="C289" s="198" t="s">
        <v>599</v>
      </c>
      <c r="D289" s="199" t="s">
        <v>117</v>
      </c>
      <c r="E289" s="200">
        <v>4.0039999999999996</v>
      </c>
      <c r="F289" s="200">
        <v>0</v>
      </c>
      <c r="G289" s="201">
        <f>E289*F289</f>
        <v>0</v>
      </c>
      <c r="O289" s="195">
        <v>2</v>
      </c>
      <c r="AA289" s="167">
        <v>12</v>
      </c>
      <c r="AB289" s="167">
        <v>0</v>
      </c>
      <c r="AC289" s="167">
        <v>280</v>
      </c>
      <c r="AZ289" s="167">
        <v>2</v>
      </c>
      <c r="BA289" s="167">
        <f>IF(AZ289=1,G289,0)</f>
        <v>0</v>
      </c>
      <c r="BB289" s="167">
        <f>IF(AZ289=2,G289,0)</f>
        <v>0</v>
      </c>
      <c r="BC289" s="167">
        <f>IF(AZ289=3,G289,0)</f>
        <v>0</v>
      </c>
      <c r="BD289" s="167">
        <f>IF(AZ289=4,G289,0)</f>
        <v>0</v>
      </c>
      <c r="BE289" s="167">
        <f>IF(AZ289=5,G289,0)</f>
        <v>0</v>
      </c>
      <c r="CA289" s="195">
        <v>12</v>
      </c>
      <c r="CB289" s="195">
        <v>0</v>
      </c>
      <c r="CZ289" s="167">
        <v>0</v>
      </c>
    </row>
    <row r="290" spans="1:104" ht="22.5">
      <c r="A290" s="202"/>
      <c r="B290" s="203"/>
      <c r="C290" s="204" t="s">
        <v>600</v>
      </c>
      <c r="D290" s="205"/>
      <c r="E290" s="205"/>
      <c r="F290" s="205"/>
      <c r="G290" s="206"/>
      <c r="L290" s="207" t="s">
        <v>600</v>
      </c>
      <c r="O290" s="195">
        <v>3</v>
      </c>
    </row>
    <row r="291" spans="1:104" ht="22.5">
      <c r="A291" s="196">
        <v>229</v>
      </c>
      <c r="B291" s="197" t="s">
        <v>601</v>
      </c>
      <c r="C291" s="198" t="s">
        <v>602</v>
      </c>
      <c r="D291" s="199" t="s">
        <v>117</v>
      </c>
      <c r="E291" s="200">
        <v>3.8052999999999999</v>
      </c>
      <c r="F291" s="200">
        <v>0</v>
      </c>
      <c r="G291" s="201">
        <f>E291*F291</f>
        <v>0</v>
      </c>
      <c r="O291" s="195">
        <v>2</v>
      </c>
      <c r="AA291" s="167">
        <v>12</v>
      </c>
      <c r="AB291" s="167">
        <v>0</v>
      </c>
      <c r="AC291" s="167">
        <v>281</v>
      </c>
      <c r="AZ291" s="167">
        <v>2</v>
      </c>
      <c r="BA291" s="167">
        <f>IF(AZ291=1,G291,0)</f>
        <v>0</v>
      </c>
      <c r="BB291" s="167">
        <f>IF(AZ291=2,G291,0)</f>
        <v>0</v>
      </c>
      <c r="BC291" s="167">
        <f>IF(AZ291=3,G291,0)</f>
        <v>0</v>
      </c>
      <c r="BD291" s="167">
        <f>IF(AZ291=4,G291,0)</f>
        <v>0</v>
      </c>
      <c r="BE291" s="167">
        <f>IF(AZ291=5,G291,0)</f>
        <v>0</v>
      </c>
      <c r="CA291" s="195">
        <v>12</v>
      </c>
      <c r="CB291" s="195">
        <v>0</v>
      </c>
      <c r="CZ291" s="167">
        <v>0</v>
      </c>
    </row>
    <row r="292" spans="1:104">
      <c r="A292" s="202"/>
      <c r="B292" s="203"/>
      <c r="C292" s="204" t="s">
        <v>603</v>
      </c>
      <c r="D292" s="205"/>
      <c r="E292" s="205"/>
      <c r="F292" s="205"/>
      <c r="G292" s="206"/>
      <c r="L292" s="207" t="s">
        <v>603</v>
      </c>
      <c r="O292" s="195">
        <v>3</v>
      </c>
    </row>
    <row r="293" spans="1:104" ht="22.5">
      <c r="A293" s="196">
        <v>230</v>
      </c>
      <c r="B293" s="197" t="s">
        <v>604</v>
      </c>
      <c r="C293" s="198" t="s">
        <v>605</v>
      </c>
      <c r="D293" s="199" t="s">
        <v>153</v>
      </c>
      <c r="E293" s="200">
        <v>4</v>
      </c>
      <c r="F293" s="200">
        <v>0</v>
      </c>
      <c r="G293" s="201">
        <f>E293*F293</f>
        <v>0</v>
      </c>
      <c r="O293" s="195">
        <v>2</v>
      </c>
      <c r="AA293" s="167">
        <v>12</v>
      </c>
      <c r="AB293" s="167">
        <v>0</v>
      </c>
      <c r="AC293" s="167">
        <v>269</v>
      </c>
      <c r="AZ293" s="167">
        <v>2</v>
      </c>
      <c r="BA293" s="167">
        <f>IF(AZ293=1,G293,0)</f>
        <v>0</v>
      </c>
      <c r="BB293" s="167">
        <f>IF(AZ293=2,G293,0)</f>
        <v>0</v>
      </c>
      <c r="BC293" s="167">
        <f>IF(AZ293=3,G293,0)</f>
        <v>0</v>
      </c>
      <c r="BD293" s="167">
        <f>IF(AZ293=4,G293,0)</f>
        <v>0</v>
      </c>
      <c r="BE293" s="167">
        <f>IF(AZ293=5,G293,0)</f>
        <v>0</v>
      </c>
      <c r="CA293" s="195">
        <v>12</v>
      </c>
      <c r="CB293" s="195">
        <v>0</v>
      </c>
      <c r="CZ293" s="167">
        <v>0</v>
      </c>
    </row>
    <row r="294" spans="1:104" ht="22.5">
      <c r="A294" s="196">
        <v>231</v>
      </c>
      <c r="B294" s="197" t="s">
        <v>606</v>
      </c>
      <c r="C294" s="198" t="s">
        <v>607</v>
      </c>
      <c r="D294" s="199" t="s">
        <v>153</v>
      </c>
      <c r="E294" s="200">
        <v>1</v>
      </c>
      <c r="F294" s="200">
        <v>0</v>
      </c>
      <c r="G294" s="201">
        <f>E294*F294</f>
        <v>0</v>
      </c>
      <c r="O294" s="195">
        <v>2</v>
      </c>
      <c r="AA294" s="167">
        <v>12</v>
      </c>
      <c r="AB294" s="167">
        <v>0</v>
      </c>
      <c r="AC294" s="167">
        <v>270</v>
      </c>
      <c r="AZ294" s="167">
        <v>2</v>
      </c>
      <c r="BA294" s="167">
        <f>IF(AZ294=1,G294,0)</f>
        <v>0</v>
      </c>
      <c r="BB294" s="167">
        <f>IF(AZ294=2,G294,0)</f>
        <v>0</v>
      </c>
      <c r="BC294" s="167">
        <f>IF(AZ294=3,G294,0)</f>
        <v>0</v>
      </c>
      <c r="BD294" s="167">
        <f>IF(AZ294=4,G294,0)</f>
        <v>0</v>
      </c>
      <c r="BE294" s="167">
        <f>IF(AZ294=5,G294,0)</f>
        <v>0</v>
      </c>
      <c r="CA294" s="195">
        <v>12</v>
      </c>
      <c r="CB294" s="195">
        <v>0</v>
      </c>
      <c r="CZ294" s="167">
        <v>0</v>
      </c>
    </row>
    <row r="295" spans="1:104">
      <c r="A295" s="196">
        <v>232</v>
      </c>
      <c r="B295" s="197" t="s">
        <v>567</v>
      </c>
      <c r="C295" s="198" t="s">
        <v>568</v>
      </c>
      <c r="D295" s="199" t="s">
        <v>61</v>
      </c>
      <c r="E295" s="200"/>
      <c r="F295" s="200">
        <v>0</v>
      </c>
      <c r="G295" s="201">
        <f>E295*F295</f>
        <v>0</v>
      </c>
      <c r="O295" s="195">
        <v>2</v>
      </c>
      <c r="AA295" s="167">
        <v>7</v>
      </c>
      <c r="AB295" s="167">
        <v>1002</v>
      </c>
      <c r="AC295" s="167">
        <v>5</v>
      </c>
      <c r="AZ295" s="167">
        <v>2</v>
      </c>
      <c r="BA295" s="167">
        <f>IF(AZ295=1,G295,0)</f>
        <v>0</v>
      </c>
      <c r="BB295" s="167">
        <f>IF(AZ295=2,G295,0)</f>
        <v>0</v>
      </c>
      <c r="BC295" s="167">
        <f>IF(AZ295=3,G295,0)</f>
        <v>0</v>
      </c>
      <c r="BD295" s="167">
        <f>IF(AZ295=4,G295,0)</f>
        <v>0</v>
      </c>
      <c r="BE295" s="167">
        <f>IF(AZ295=5,G295,0)</f>
        <v>0</v>
      </c>
      <c r="CA295" s="195">
        <v>7</v>
      </c>
      <c r="CB295" s="195">
        <v>1002</v>
      </c>
      <c r="CZ295" s="167">
        <v>0</v>
      </c>
    </row>
    <row r="296" spans="1:104">
      <c r="A296" s="208"/>
      <c r="B296" s="209" t="s">
        <v>75</v>
      </c>
      <c r="C296" s="210" t="str">
        <f>CONCATENATE(B285," ",C285)</f>
        <v>774 Požární uzávěry</v>
      </c>
      <c r="D296" s="211"/>
      <c r="E296" s="212"/>
      <c r="F296" s="213"/>
      <c r="G296" s="214">
        <f>SUM(G285:G295)</f>
        <v>0</v>
      </c>
      <c r="O296" s="195">
        <v>4</v>
      </c>
      <c r="BA296" s="215">
        <f>SUM(BA285:BA295)</f>
        <v>0</v>
      </c>
      <c r="BB296" s="215">
        <f>SUM(BB285:BB295)</f>
        <v>0</v>
      </c>
      <c r="BC296" s="215">
        <f>SUM(BC285:BC295)</f>
        <v>0</v>
      </c>
      <c r="BD296" s="215">
        <f>SUM(BD285:BD295)</f>
        <v>0</v>
      </c>
      <c r="BE296" s="215">
        <f>SUM(BE285:BE295)</f>
        <v>0</v>
      </c>
    </row>
    <row r="297" spans="1:104">
      <c r="A297" s="188" t="s">
        <v>72</v>
      </c>
      <c r="B297" s="189" t="s">
        <v>608</v>
      </c>
      <c r="C297" s="190" t="s">
        <v>609</v>
      </c>
      <c r="D297" s="191"/>
      <c r="E297" s="192"/>
      <c r="F297" s="192"/>
      <c r="G297" s="193"/>
      <c r="H297" s="194"/>
      <c r="I297" s="194"/>
      <c r="O297" s="195">
        <v>1</v>
      </c>
    </row>
    <row r="298" spans="1:104">
      <c r="A298" s="196">
        <v>233</v>
      </c>
      <c r="B298" s="197" t="s">
        <v>610</v>
      </c>
      <c r="C298" s="198" t="s">
        <v>611</v>
      </c>
      <c r="D298" s="199" t="s">
        <v>160</v>
      </c>
      <c r="E298" s="200">
        <v>54.2</v>
      </c>
      <c r="F298" s="200">
        <v>0</v>
      </c>
      <c r="G298" s="201">
        <f>E298*F298</f>
        <v>0</v>
      </c>
      <c r="O298" s="195">
        <v>2</v>
      </c>
      <c r="AA298" s="167">
        <v>1</v>
      </c>
      <c r="AB298" s="167">
        <v>7</v>
      </c>
      <c r="AC298" s="167">
        <v>7</v>
      </c>
      <c r="AZ298" s="167">
        <v>2</v>
      </c>
      <c r="BA298" s="167">
        <f>IF(AZ298=1,G298,0)</f>
        <v>0</v>
      </c>
      <c r="BB298" s="167">
        <f>IF(AZ298=2,G298,0)</f>
        <v>0</v>
      </c>
      <c r="BC298" s="167">
        <f>IF(AZ298=3,G298,0)</f>
        <v>0</v>
      </c>
      <c r="BD298" s="167">
        <f>IF(AZ298=4,G298,0)</f>
        <v>0</v>
      </c>
      <c r="BE298" s="167">
        <f>IF(AZ298=5,G298,0)</f>
        <v>0</v>
      </c>
      <c r="CA298" s="195">
        <v>1</v>
      </c>
      <c r="CB298" s="195">
        <v>7</v>
      </c>
      <c r="CZ298" s="167">
        <v>1.9000000000000001E-4</v>
      </c>
    </row>
    <row r="299" spans="1:104" ht="22.5">
      <c r="A299" s="196">
        <v>234</v>
      </c>
      <c r="B299" s="197" t="s">
        <v>612</v>
      </c>
      <c r="C299" s="198" t="s">
        <v>613</v>
      </c>
      <c r="D299" s="199" t="s">
        <v>117</v>
      </c>
      <c r="E299" s="200">
        <v>84.1</v>
      </c>
      <c r="F299" s="200">
        <v>0</v>
      </c>
      <c r="G299" s="201">
        <f>E299*F299</f>
        <v>0</v>
      </c>
      <c r="O299" s="195">
        <v>2</v>
      </c>
      <c r="AA299" s="167">
        <v>1</v>
      </c>
      <c r="AB299" s="167">
        <v>7</v>
      </c>
      <c r="AC299" s="167">
        <v>7</v>
      </c>
      <c r="AZ299" s="167">
        <v>2</v>
      </c>
      <c r="BA299" s="167">
        <f>IF(AZ299=1,G299,0)</f>
        <v>0</v>
      </c>
      <c r="BB299" s="167">
        <f>IF(AZ299=2,G299,0)</f>
        <v>0</v>
      </c>
      <c r="BC299" s="167">
        <f>IF(AZ299=3,G299,0)</f>
        <v>0</v>
      </c>
      <c r="BD299" s="167">
        <f>IF(AZ299=4,G299,0)</f>
        <v>0</v>
      </c>
      <c r="BE299" s="167">
        <f>IF(AZ299=5,G299,0)</f>
        <v>0</v>
      </c>
      <c r="CA299" s="195">
        <v>1</v>
      </c>
      <c r="CB299" s="195">
        <v>7</v>
      </c>
      <c r="CZ299" s="167">
        <v>2.5000000000000001E-4</v>
      </c>
    </row>
    <row r="300" spans="1:104">
      <c r="A300" s="196">
        <v>235</v>
      </c>
      <c r="B300" s="197" t="s">
        <v>614</v>
      </c>
      <c r="C300" s="198" t="s">
        <v>615</v>
      </c>
      <c r="D300" s="199" t="s">
        <v>117</v>
      </c>
      <c r="E300" s="200">
        <v>121.1</v>
      </c>
      <c r="F300" s="200">
        <v>0</v>
      </c>
      <c r="G300" s="201">
        <f>E300*F300</f>
        <v>0</v>
      </c>
      <c r="O300" s="195">
        <v>2</v>
      </c>
      <c r="AA300" s="167">
        <v>2</v>
      </c>
      <c r="AB300" s="167">
        <v>7</v>
      </c>
      <c r="AC300" s="167">
        <v>7</v>
      </c>
      <c r="AZ300" s="167">
        <v>2</v>
      </c>
      <c r="BA300" s="167">
        <f>IF(AZ300=1,G300,0)</f>
        <v>0</v>
      </c>
      <c r="BB300" s="167">
        <f>IF(AZ300=2,G300,0)</f>
        <v>0</v>
      </c>
      <c r="BC300" s="167">
        <f>IF(AZ300=3,G300,0)</f>
        <v>0</v>
      </c>
      <c r="BD300" s="167">
        <f>IF(AZ300=4,G300,0)</f>
        <v>0</v>
      </c>
      <c r="BE300" s="167">
        <f>IF(AZ300=5,G300,0)</f>
        <v>0</v>
      </c>
      <c r="CA300" s="195">
        <v>2</v>
      </c>
      <c r="CB300" s="195">
        <v>7</v>
      </c>
      <c r="CZ300" s="167">
        <v>3.8899999999999998E-3</v>
      </c>
    </row>
    <row r="301" spans="1:104">
      <c r="A301" s="196">
        <v>236</v>
      </c>
      <c r="B301" s="197" t="s">
        <v>616</v>
      </c>
      <c r="C301" s="198" t="s">
        <v>617</v>
      </c>
      <c r="D301" s="199" t="s">
        <v>117</v>
      </c>
      <c r="E301" s="200">
        <v>92.641000000000005</v>
      </c>
      <c r="F301" s="200">
        <v>0</v>
      </c>
      <c r="G301" s="201">
        <f>E301*F301</f>
        <v>0</v>
      </c>
      <c r="O301" s="195">
        <v>2</v>
      </c>
      <c r="AA301" s="167">
        <v>3</v>
      </c>
      <c r="AB301" s="167">
        <v>7</v>
      </c>
      <c r="AC301" s="167">
        <v>697410982</v>
      </c>
      <c r="AZ301" s="167">
        <v>2</v>
      </c>
      <c r="BA301" s="167">
        <f>IF(AZ301=1,G301,0)</f>
        <v>0</v>
      </c>
      <c r="BB301" s="167">
        <f>IF(AZ301=2,G301,0)</f>
        <v>0</v>
      </c>
      <c r="BC301" s="167">
        <f>IF(AZ301=3,G301,0)</f>
        <v>0</v>
      </c>
      <c r="BD301" s="167">
        <f>IF(AZ301=4,G301,0)</f>
        <v>0</v>
      </c>
      <c r="BE301" s="167">
        <f>IF(AZ301=5,G301,0)</f>
        <v>0</v>
      </c>
      <c r="CA301" s="195">
        <v>3</v>
      </c>
      <c r="CB301" s="195">
        <v>7</v>
      </c>
      <c r="CZ301" s="167">
        <v>1.9E-3</v>
      </c>
    </row>
    <row r="302" spans="1:104">
      <c r="A302" s="196">
        <v>237</v>
      </c>
      <c r="B302" s="197" t="s">
        <v>618</v>
      </c>
      <c r="C302" s="198" t="s">
        <v>619</v>
      </c>
      <c r="D302" s="199" t="s">
        <v>61</v>
      </c>
      <c r="E302" s="200"/>
      <c r="F302" s="200">
        <v>0</v>
      </c>
      <c r="G302" s="201">
        <f>E302*F302</f>
        <v>0</v>
      </c>
      <c r="O302" s="195">
        <v>2</v>
      </c>
      <c r="AA302" s="167">
        <v>7</v>
      </c>
      <c r="AB302" s="167">
        <v>1002</v>
      </c>
      <c r="AC302" s="167">
        <v>5</v>
      </c>
      <c r="AZ302" s="167">
        <v>2</v>
      </c>
      <c r="BA302" s="167">
        <f>IF(AZ302=1,G302,0)</f>
        <v>0</v>
      </c>
      <c r="BB302" s="167">
        <f>IF(AZ302=2,G302,0)</f>
        <v>0</v>
      </c>
      <c r="BC302" s="167">
        <f>IF(AZ302=3,G302,0)</f>
        <v>0</v>
      </c>
      <c r="BD302" s="167">
        <f>IF(AZ302=4,G302,0)</f>
        <v>0</v>
      </c>
      <c r="BE302" s="167">
        <f>IF(AZ302=5,G302,0)</f>
        <v>0</v>
      </c>
      <c r="CA302" s="195">
        <v>7</v>
      </c>
      <c r="CB302" s="195">
        <v>1002</v>
      </c>
      <c r="CZ302" s="167">
        <v>0</v>
      </c>
    </row>
    <row r="303" spans="1:104">
      <c r="A303" s="208"/>
      <c r="B303" s="209" t="s">
        <v>75</v>
      </c>
      <c r="C303" s="210" t="str">
        <f>CONCATENATE(B297," ",C297)</f>
        <v>776 Podlahy povlakové</v>
      </c>
      <c r="D303" s="211"/>
      <c r="E303" s="212"/>
      <c r="F303" s="213"/>
      <c r="G303" s="214">
        <f>SUM(G297:G302)</f>
        <v>0</v>
      </c>
      <c r="O303" s="195">
        <v>4</v>
      </c>
      <c r="BA303" s="215">
        <f>SUM(BA297:BA302)</f>
        <v>0</v>
      </c>
      <c r="BB303" s="215">
        <f>SUM(BB297:BB302)</f>
        <v>0</v>
      </c>
      <c r="BC303" s="215">
        <f>SUM(BC297:BC302)</f>
        <v>0</v>
      </c>
      <c r="BD303" s="215">
        <f>SUM(BD297:BD302)</f>
        <v>0</v>
      </c>
      <c r="BE303" s="215">
        <f>SUM(BE297:BE302)</f>
        <v>0</v>
      </c>
    </row>
    <row r="304" spans="1:104">
      <c r="A304" s="188" t="s">
        <v>72</v>
      </c>
      <c r="B304" s="189" t="s">
        <v>620</v>
      </c>
      <c r="C304" s="190" t="s">
        <v>621</v>
      </c>
      <c r="D304" s="191"/>
      <c r="E304" s="192"/>
      <c r="F304" s="192"/>
      <c r="G304" s="193"/>
      <c r="H304" s="194"/>
      <c r="I304" s="194"/>
      <c r="O304" s="195">
        <v>1</v>
      </c>
    </row>
    <row r="305" spans="1:104" ht="22.5">
      <c r="A305" s="196">
        <v>238</v>
      </c>
      <c r="B305" s="197" t="s">
        <v>622</v>
      </c>
      <c r="C305" s="198" t="s">
        <v>623</v>
      </c>
      <c r="D305" s="199" t="s">
        <v>117</v>
      </c>
      <c r="E305" s="200">
        <v>44</v>
      </c>
      <c r="F305" s="200">
        <v>0</v>
      </c>
      <c r="G305" s="201">
        <f>E305*F305</f>
        <v>0</v>
      </c>
      <c r="O305" s="195">
        <v>2</v>
      </c>
      <c r="AA305" s="167">
        <v>1</v>
      </c>
      <c r="AB305" s="167">
        <v>7</v>
      </c>
      <c r="AC305" s="167">
        <v>7</v>
      </c>
      <c r="AZ305" s="167">
        <v>2</v>
      </c>
      <c r="BA305" s="167">
        <f>IF(AZ305=1,G305,0)</f>
        <v>0</v>
      </c>
      <c r="BB305" s="167">
        <f>IF(AZ305=2,G305,0)</f>
        <v>0</v>
      </c>
      <c r="BC305" s="167">
        <f>IF(AZ305=3,G305,0)</f>
        <v>0</v>
      </c>
      <c r="BD305" s="167">
        <f>IF(AZ305=4,G305,0)</f>
        <v>0</v>
      </c>
      <c r="BE305" s="167">
        <f>IF(AZ305=5,G305,0)</f>
        <v>0</v>
      </c>
      <c r="CA305" s="195">
        <v>1</v>
      </c>
      <c r="CB305" s="195">
        <v>7</v>
      </c>
      <c r="CZ305" s="167">
        <v>4.0000000000000001E-3</v>
      </c>
    </row>
    <row r="306" spans="1:104">
      <c r="A306" s="196">
        <v>239</v>
      </c>
      <c r="B306" s="197" t="s">
        <v>624</v>
      </c>
      <c r="C306" s="198" t="s">
        <v>625</v>
      </c>
      <c r="D306" s="199" t="s">
        <v>117</v>
      </c>
      <c r="E306" s="200">
        <v>205.3</v>
      </c>
      <c r="F306" s="200">
        <v>0</v>
      </c>
      <c r="G306" s="201">
        <f>E306*F306</f>
        <v>0</v>
      </c>
      <c r="O306" s="195">
        <v>2</v>
      </c>
      <c r="AA306" s="167">
        <v>12</v>
      </c>
      <c r="AB306" s="167">
        <v>0</v>
      </c>
      <c r="AC306" s="167">
        <v>167</v>
      </c>
      <c r="AZ306" s="167">
        <v>2</v>
      </c>
      <c r="BA306" s="167">
        <f>IF(AZ306=1,G306,0)</f>
        <v>0</v>
      </c>
      <c r="BB306" s="167">
        <f>IF(AZ306=2,G306,0)</f>
        <v>0</v>
      </c>
      <c r="BC306" s="167">
        <f>IF(AZ306=3,G306,0)</f>
        <v>0</v>
      </c>
      <c r="BD306" s="167">
        <f>IF(AZ306=4,G306,0)</f>
        <v>0</v>
      </c>
      <c r="BE306" s="167">
        <f>IF(AZ306=5,G306,0)</f>
        <v>0</v>
      </c>
      <c r="CA306" s="195">
        <v>12</v>
      </c>
      <c r="CB306" s="195">
        <v>0</v>
      </c>
      <c r="CZ306" s="167">
        <v>7.1399999999999996E-3</v>
      </c>
    </row>
    <row r="307" spans="1:104">
      <c r="A307" s="196">
        <v>240</v>
      </c>
      <c r="B307" s="197" t="s">
        <v>626</v>
      </c>
      <c r="C307" s="198" t="s">
        <v>627</v>
      </c>
      <c r="D307" s="199" t="s">
        <v>61</v>
      </c>
      <c r="E307" s="200"/>
      <c r="F307" s="200">
        <v>0</v>
      </c>
      <c r="G307" s="201">
        <f>E307*F307</f>
        <v>0</v>
      </c>
      <c r="O307" s="195">
        <v>2</v>
      </c>
      <c r="AA307" s="167">
        <v>7</v>
      </c>
      <c r="AB307" s="167">
        <v>1002</v>
      </c>
      <c r="AC307" s="167">
        <v>5</v>
      </c>
      <c r="AZ307" s="167">
        <v>2</v>
      </c>
      <c r="BA307" s="167">
        <f>IF(AZ307=1,G307,0)</f>
        <v>0</v>
      </c>
      <c r="BB307" s="167">
        <f>IF(AZ307=2,G307,0)</f>
        <v>0</v>
      </c>
      <c r="BC307" s="167">
        <f>IF(AZ307=3,G307,0)</f>
        <v>0</v>
      </c>
      <c r="BD307" s="167">
        <f>IF(AZ307=4,G307,0)</f>
        <v>0</v>
      </c>
      <c r="BE307" s="167">
        <f>IF(AZ307=5,G307,0)</f>
        <v>0</v>
      </c>
      <c r="CA307" s="195">
        <v>7</v>
      </c>
      <c r="CB307" s="195">
        <v>1002</v>
      </c>
      <c r="CZ307" s="167">
        <v>0</v>
      </c>
    </row>
    <row r="308" spans="1:104">
      <c r="A308" s="208"/>
      <c r="B308" s="209" t="s">
        <v>75</v>
      </c>
      <c r="C308" s="210" t="str">
        <f>CONCATENATE(B304," ",C304)</f>
        <v>777 Podlahy ze syntetických hmot</v>
      </c>
      <c r="D308" s="211"/>
      <c r="E308" s="212"/>
      <c r="F308" s="213"/>
      <c r="G308" s="214">
        <f>SUM(G304:G307)</f>
        <v>0</v>
      </c>
      <c r="O308" s="195">
        <v>4</v>
      </c>
      <c r="BA308" s="215">
        <f>SUM(BA304:BA307)</f>
        <v>0</v>
      </c>
      <c r="BB308" s="215">
        <f>SUM(BB304:BB307)</f>
        <v>0</v>
      </c>
      <c r="BC308" s="215">
        <f>SUM(BC304:BC307)</f>
        <v>0</v>
      </c>
      <c r="BD308" s="215">
        <f>SUM(BD304:BD307)</f>
        <v>0</v>
      </c>
      <c r="BE308" s="215">
        <f>SUM(BE304:BE307)</f>
        <v>0</v>
      </c>
    </row>
    <row r="309" spans="1:104">
      <c r="A309" s="188" t="s">
        <v>72</v>
      </c>
      <c r="B309" s="189" t="s">
        <v>628</v>
      </c>
      <c r="C309" s="190" t="s">
        <v>629</v>
      </c>
      <c r="D309" s="191"/>
      <c r="E309" s="192"/>
      <c r="F309" s="192"/>
      <c r="G309" s="193"/>
      <c r="H309" s="194"/>
      <c r="I309" s="194"/>
      <c r="O309" s="195">
        <v>1</v>
      </c>
    </row>
    <row r="310" spans="1:104" ht="22.5">
      <c r="A310" s="196">
        <v>241</v>
      </c>
      <c r="B310" s="197" t="s">
        <v>630</v>
      </c>
      <c r="C310" s="198" t="s">
        <v>631</v>
      </c>
      <c r="D310" s="199" t="s">
        <v>117</v>
      </c>
      <c r="E310" s="200">
        <v>332.55220000000003</v>
      </c>
      <c r="F310" s="200">
        <v>0</v>
      </c>
      <c r="G310" s="201">
        <f>E310*F310</f>
        <v>0</v>
      </c>
      <c r="O310" s="195">
        <v>2</v>
      </c>
      <c r="AA310" s="167">
        <v>1</v>
      </c>
      <c r="AB310" s="167">
        <v>7</v>
      </c>
      <c r="AC310" s="167">
        <v>7</v>
      </c>
      <c r="AZ310" s="167">
        <v>2</v>
      </c>
      <c r="BA310" s="167">
        <f>IF(AZ310=1,G310,0)</f>
        <v>0</v>
      </c>
      <c r="BB310" s="167">
        <f>IF(AZ310=2,G310,0)</f>
        <v>0</v>
      </c>
      <c r="BC310" s="167">
        <f>IF(AZ310=3,G310,0)</f>
        <v>0</v>
      </c>
      <c r="BD310" s="167">
        <f>IF(AZ310=4,G310,0)</f>
        <v>0</v>
      </c>
      <c r="BE310" s="167">
        <f>IF(AZ310=5,G310,0)</f>
        <v>0</v>
      </c>
      <c r="CA310" s="195">
        <v>1</v>
      </c>
      <c r="CB310" s="195">
        <v>7</v>
      </c>
      <c r="CZ310" s="167">
        <v>4.5500000000000002E-3</v>
      </c>
    </row>
    <row r="311" spans="1:104">
      <c r="A311" s="196">
        <v>242</v>
      </c>
      <c r="B311" s="197" t="s">
        <v>632</v>
      </c>
      <c r="C311" s="198" t="s">
        <v>633</v>
      </c>
      <c r="D311" s="199" t="s">
        <v>117</v>
      </c>
      <c r="E311" s="200">
        <v>92.554199999999994</v>
      </c>
      <c r="F311" s="200">
        <v>0</v>
      </c>
      <c r="G311" s="201">
        <f>E311*F311</f>
        <v>0</v>
      </c>
      <c r="O311" s="195">
        <v>2</v>
      </c>
      <c r="AA311" s="167">
        <v>1</v>
      </c>
      <c r="AB311" s="167">
        <v>7</v>
      </c>
      <c r="AC311" s="167">
        <v>7</v>
      </c>
      <c r="AZ311" s="167">
        <v>2</v>
      </c>
      <c r="BA311" s="167">
        <f>IF(AZ311=1,G311,0)</f>
        <v>0</v>
      </c>
      <c r="BB311" s="167">
        <f>IF(AZ311=2,G311,0)</f>
        <v>0</v>
      </c>
      <c r="BC311" s="167">
        <f>IF(AZ311=3,G311,0)</f>
        <v>0</v>
      </c>
      <c r="BD311" s="167">
        <f>IF(AZ311=4,G311,0)</f>
        <v>0</v>
      </c>
      <c r="BE311" s="167">
        <f>IF(AZ311=5,G311,0)</f>
        <v>0</v>
      </c>
      <c r="CA311" s="195">
        <v>1</v>
      </c>
      <c r="CB311" s="195">
        <v>7</v>
      </c>
      <c r="CZ311" s="167">
        <v>0</v>
      </c>
    </row>
    <row r="312" spans="1:104">
      <c r="A312" s="196">
        <v>243</v>
      </c>
      <c r="B312" s="197" t="s">
        <v>634</v>
      </c>
      <c r="C312" s="198" t="s">
        <v>635</v>
      </c>
      <c r="D312" s="199" t="s">
        <v>117</v>
      </c>
      <c r="E312" s="200">
        <v>345.85430000000002</v>
      </c>
      <c r="F312" s="200">
        <v>0</v>
      </c>
      <c r="G312" s="201">
        <f>E312*F312</f>
        <v>0</v>
      </c>
      <c r="O312" s="195">
        <v>2</v>
      </c>
      <c r="AA312" s="167">
        <v>12</v>
      </c>
      <c r="AB312" s="167">
        <v>0</v>
      </c>
      <c r="AC312" s="167">
        <v>184</v>
      </c>
      <c r="AZ312" s="167">
        <v>2</v>
      </c>
      <c r="BA312" s="167">
        <f>IF(AZ312=1,G312,0)</f>
        <v>0</v>
      </c>
      <c r="BB312" s="167">
        <f>IF(AZ312=2,G312,0)</f>
        <v>0</v>
      </c>
      <c r="BC312" s="167">
        <f>IF(AZ312=3,G312,0)</f>
        <v>0</v>
      </c>
      <c r="BD312" s="167">
        <f>IF(AZ312=4,G312,0)</f>
        <v>0</v>
      </c>
      <c r="BE312" s="167">
        <f>IF(AZ312=5,G312,0)</f>
        <v>0</v>
      </c>
      <c r="CA312" s="195">
        <v>12</v>
      </c>
      <c r="CB312" s="195">
        <v>0</v>
      </c>
      <c r="CZ312" s="167">
        <v>0</v>
      </c>
    </row>
    <row r="313" spans="1:104">
      <c r="A313" s="196">
        <v>244</v>
      </c>
      <c r="B313" s="197" t="s">
        <v>636</v>
      </c>
      <c r="C313" s="198" t="s">
        <v>637</v>
      </c>
      <c r="D313" s="199" t="s">
        <v>61</v>
      </c>
      <c r="E313" s="200"/>
      <c r="F313" s="200">
        <v>0</v>
      </c>
      <c r="G313" s="201">
        <f>E313*F313</f>
        <v>0</v>
      </c>
      <c r="O313" s="195">
        <v>2</v>
      </c>
      <c r="AA313" s="167">
        <v>7</v>
      </c>
      <c r="AB313" s="167">
        <v>1002</v>
      </c>
      <c r="AC313" s="167">
        <v>5</v>
      </c>
      <c r="AZ313" s="167">
        <v>2</v>
      </c>
      <c r="BA313" s="167">
        <f>IF(AZ313=1,G313,0)</f>
        <v>0</v>
      </c>
      <c r="BB313" s="167">
        <f>IF(AZ313=2,G313,0)</f>
        <v>0</v>
      </c>
      <c r="BC313" s="167">
        <f>IF(AZ313=3,G313,0)</f>
        <v>0</v>
      </c>
      <c r="BD313" s="167">
        <f>IF(AZ313=4,G313,0)</f>
        <v>0</v>
      </c>
      <c r="BE313" s="167">
        <f>IF(AZ313=5,G313,0)</f>
        <v>0</v>
      </c>
      <c r="CA313" s="195">
        <v>7</v>
      </c>
      <c r="CB313" s="195">
        <v>1002</v>
      </c>
      <c r="CZ313" s="167">
        <v>0</v>
      </c>
    </row>
    <row r="314" spans="1:104">
      <c r="A314" s="208"/>
      <c r="B314" s="209" t="s">
        <v>75</v>
      </c>
      <c r="C314" s="210" t="str">
        <f>CONCATENATE(B309," ",C309)</f>
        <v>781 Obklady keramické</v>
      </c>
      <c r="D314" s="211"/>
      <c r="E314" s="212"/>
      <c r="F314" s="213"/>
      <c r="G314" s="214">
        <f>SUM(G309:G313)</f>
        <v>0</v>
      </c>
      <c r="O314" s="195">
        <v>4</v>
      </c>
      <c r="BA314" s="215">
        <f>SUM(BA309:BA313)</f>
        <v>0</v>
      </c>
      <c r="BB314" s="215">
        <f>SUM(BB309:BB313)</f>
        <v>0</v>
      </c>
      <c r="BC314" s="215">
        <f>SUM(BC309:BC313)</f>
        <v>0</v>
      </c>
      <c r="BD314" s="215">
        <f>SUM(BD309:BD313)</f>
        <v>0</v>
      </c>
      <c r="BE314" s="215">
        <f>SUM(BE309:BE313)</f>
        <v>0</v>
      </c>
    </row>
    <row r="315" spans="1:104">
      <c r="A315" s="188" t="s">
        <v>72</v>
      </c>
      <c r="B315" s="189" t="s">
        <v>638</v>
      </c>
      <c r="C315" s="190" t="s">
        <v>639</v>
      </c>
      <c r="D315" s="191"/>
      <c r="E315" s="192"/>
      <c r="F315" s="192"/>
      <c r="G315" s="193"/>
      <c r="H315" s="194"/>
      <c r="I315" s="194"/>
      <c r="O315" s="195">
        <v>1</v>
      </c>
    </row>
    <row r="316" spans="1:104">
      <c r="A316" s="196">
        <v>245</v>
      </c>
      <c r="B316" s="197" t="s">
        <v>640</v>
      </c>
      <c r="C316" s="198" t="s">
        <v>641</v>
      </c>
      <c r="D316" s="199" t="s">
        <v>117</v>
      </c>
      <c r="E316" s="200">
        <v>8.4499999999999993</v>
      </c>
      <c r="F316" s="200">
        <v>0</v>
      </c>
      <c r="G316" s="201">
        <f>E316*F316</f>
        <v>0</v>
      </c>
      <c r="O316" s="195">
        <v>2</v>
      </c>
      <c r="AA316" s="167">
        <v>1</v>
      </c>
      <c r="AB316" s="167">
        <v>7</v>
      </c>
      <c r="AC316" s="167">
        <v>7</v>
      </c>
      <c r="AZ316" s="167">
        <v>2</v>
      </c>
      <c r="BA316" s="167">
        <f>IF(AZ316=1,G316,0)</f>
        <v>0</v>
      </c>
      <c r="BB316" s="167">
        <f>IF(AZ316=2,G316,0)</f>
        <v>0</v>
      </c>
      <c r="BC316" s="167">
        <f>IF(AZ316=3,G316,0)</f>
        <v>0</v>
      </c>
      <c r="BD316" s="167">
        <f>IF(AZ316=4,G316,0)</f>
        <v>0</v>
      </c>
      <c r="BE316" s="167">
        <f>IF(AZ316=5,G316,0)</f>
        <v>0</v>
      </c>
      <c r="CA316" s="195">
        <v>1</v>
      </c>
      <c r="CB316" s="195">
        <v>7</v>
      </c>
      <c r="CZ316" s="167">
        <v>1.66E-3</v>
      </c>
    </row>
    <row r="317" spans="1:104">
      <c r="A317" s="196">
        <v>246</v>
      </c>
      <c r="B317" s="197" t="s">
        <v>642</v>
      </c>
      <c r="C317" s="198" t="s">
        <v>643</v>
      </c>
      <c r="D317" s="199" t="s">
        <v>117</v>
      </c>
      <c r="E317" s="200">
        <v>41.016500000000001</v>
      </c>
      <c r="F317" s="200">
        <v>0</v>
      </c>
      <c r="G317" s="201">
        <f>E317*F317</f>
        <v>0</v>
      </c>
      <c r="O317" s="195">
        <v>2</v>
      </c>
      <c r="AA317" s="167">
        <v>1</v>
      </c>
      <c r="AB317" s="167">
        <v>7</v>
      </c>
      <c r="AC317" s="167">
        <v>7</v>
      </c>
      <c r="AZ317" s="167">
        <v>2</v>
      </c>
      <c r="BA317" s="167">
        <f>IF(AZ317=1,G317,0)</f>
        <v>0</v>
      </c>
      <c r="BB317" s="167">
        <f>IF(AZ317=2,G317,0)</f>
        <v>0</v>
      </c>
      <c r="BC317" s="167">
        <f>IF(AZ317=3,G317,0)</f>
        <v>0</v>
      </c>
      <c r="BD317" s="167">
        <f>IF(AZ317=4,G317,0)</f>
        <v>0</v>
      </c>
      <c r="BE317" s="167">
        <f>IF(AZ317=5,G317,0)</f>
        <v>0</v>
      </c>
      <c r="CA317" s="195">
        <v>1</v>
      </c>
      <c r="CB317" s="195">
        <v>7</v>
      </c>
      <c r="CZ317" s="167">
        <v>2.7999999999999998E-4</v>
      </c>
    </row>
    <row r="318" spans="1:104">
      <c r="A318" s="196">
        <v>247</v>
      </c>
      <c r="B318" s="197" t="s">
        <v>644</v>
      </c>
      <c r="C318" s="198" t="s">
        <v>645</v>
      </c>
      <c r="D318" s="199" t="s">
        <v>117</v>
      </c>
      <c r="E318" s="200">
        <v>61.5565</v>
      </c>
      <c r="F318" s="200">
        <v>0</v>
      </c>
      <c r="G318" s="201">
        <f>E318*F318</f>
        <v>0</v>
      </c>
      <c r="O318" s="195">
        <v>2</v>
      </c>
      <c r="AA318" s="167">
        <v>1</v>
      </c>
      <c r="AB318" s="167">
        <v>7</v>
      </c>
      <c r="AC318" s="167">
        <v>7</v>
      </c>
      <c r="AZ318" s="167">
        <v>2</v>
      </c>
      <c r="BA318" s="167">
        <f>IF(AZ318=1,G318,0)</f>
        <v>0</v>
      </c>
      <c r="BB318" s="167">
        <f>IF(AZ318=2,G318,0)</f>
        <v>0</v>
      </c>
      <c r="BC318" s="167">
        <f>IF(AZ318=3,G318,0)</f>
        <v>0</v>
      </c>
      <c r="BD318" s="167">
        <f>IF(AZ318=4,G318,0)</f>
        <v>0</v>
      </c>
      <c r="BE318" s="167">
        <f>IF(AZ318=5,G318,0)</f>
        <v>0</v>
      </c>
      <c r="CA318" s="195">
        <v>1</v>
      </c>
      <c r="CB318" s="195">
        <v>7</v>
      </c>
      <c r="CZ318" s="167">
        <v>8.0000000000000007E-5</v>
      </c>
    </row>
    <row r="319" spans="1:104">
      <c r="A319" s="208"/>
      <c r="B319" s="209" t="s">
        <v>75</v>
      </c>
      <c r="C319" s="210" t="str">
        <f>CONCATENATE(B315," ",C315)</f>
        <v>783 Nátěry</v>
      </c>
      <c r="D319" s="211"/>
      <c r="E319" s="212"/>
      <c r="F319" s="213"/>
      <c r="G319" s="214">
        <f>SUM(G315:G318)</f>
        <v>0</v>
      </c>
      <c r="O319" s="195">
        <v>4</v>
      </c>
      <c r="BA319" s="215">
        <f>SUM(BA315:BA318)</f>
        <v>0</v>
      </c>
      <c r="BB319" s="215">
        <f>SUM(BB315:BB318)</f>
        <v>0</v>
      </c>
      <c r="BC319" s="215">
        <f>SUM(BC315:BC318)</f>
        <v>0</v>
      </c>
      <c r="BD319" s="215">
        <f>SUM(BD315:BD318)</f>
        <v>0</v>
      </c>
      <c r="BE319" s="215">
        <f>SUM(BE315:BE318)</f>
        <v>0</v>
      </c>
    </row>
    <row r="320" spans="1:104">
      <c r="A320" s="188" t="s">
        <v>72</v>
      </c>
      <c r="B320" s="189" t="s">
        <v>646</v>
      </c>
      <c r="C320" s="190" t="s">
        <v>647</v>
      </c>
      <c r="D320" s="191"/>
      <c r="E320" s="192"/>
      <c r="F320" s="192"/>
      <c r="G320" s="193"/>
      <c r="H320" s="194"/>
      <c r="I320" s="194"/>
      <c r="O320" s="195">
        <v>1</v>
      </c>
    </row>
    <row r="321" spans="1:104">
      <c r="A321" s="196">
        <v>248</v>
      </c>
      <c r="B321" s="197" t="s">
        <v>648</v>
      </c>
      <c r="C321" s="198" t="s">
        <v>649</v>
      </c>
      <c r="D321" s="199" t="s">
        <v>117</v>
      </c>
      <c r="E321" s="200">
        <v>2913.3595</v>
      </c>
      <c r="F321" s="200">
        <v>0</v>
      </c>
      <c r="G321" s="201">
        <f>E321*F321</f>
        <v>0</v>
      </c>
      <c r="O321" s="195">
        <v>2</v>
      </c>
      <c r="AA321" s="167">
        <v>1</v>
      </c>
      <c r="AB321" s="167">
        <v>7</v>
      </c>
      <c r="AC321" s="167">
        <v>7</v>
      </c>
      <c r="AZ321" s="167">
        <v>2</v>
      </c>
      <c r="BA321" s="167">
        <f>IF(AZ321=1,G321,0)</f>
        <v>0</v>
      </c>
      <c r="BB321" s="167">
        <f>IF(AZ321=2,G321,0)</f>
        <v>0</v>
      </c>
      <c r="BC321" s="167">
        <f>IF(AZ321=3,G321,0)</f>
        <v>0</v>
      </c>
      <c r="BD321" s="167">
        <f>IF(AZ321=4,G321,0)</f>
        <v>0</v>
      </c>
      <c r="BE321" s="167">
        <f>IF(AZ321=5,G321,0)</f>
        <v>0</v>
      </c>
      <c r="CA321" s="195">
        <v>1</v>
      </c>
      <c r="CB321" s="195">
        <v>7</v>
      </c>
      <c r="CZ321" s="167">
        <v>6.9999999999999994E-5</v>
      </c>
    </row>
    <row r="322" spans="1:104">
      <c r="A322" s="196">
        <v>249</v>
      </c>
      <c r="B322" s="197" t="s">
        <v>650</v>
      </c>
      <c r="C322" s="198" t="s">
        <v>651</v>
      </c>
      <c r="D322" s="199" t="s">
        <v>117</v>
      </c>
      <c r="E322" s="200">
        <v>2822.11</v>
      </c>
      <c r="F322" s="200">
        <v>0</v>
      </c>
      <c r="G322" s="201">
        <f>E322*F322</f>
        <v>0</v>
      </c>
      <c r="O322" s="195">
        <v>2</v>
      </c>
      <c r="AA322" s="167">
        <v>1</v>
      </c>
      <c r="AB322" s="167">
        <v>7</v>
      </c>
      <c r="AC322" s="167">
        <v>7</v>
      </c>
      <c r="AZ322" s="167">
        <v>2</v>
      </c>
      <c r="BA322" s="167">
        <f>IF(AZ322=1,G322,0)</f>
        <v>0</v>
      </c>
      <c r="BB322" s="167">
        <f>IF(AZ322=2,G322,0)</f>
        <v>0</v>
      </c>
      <c r="BC322" s="167">
        <f>IF(AZ322=3,G322,0)</f>
        <v>0</v>
      </c>
      <c r="BD322" s="167">
        <f>IF(AZ322=4,G322,0)</f>
        <v>0</v>
      </c>
      <c r="BE322" s="167">
        <f>IF(AZ322=5,G322,0)</f>
        <v>0</v>
      </c>
      <c r="CA322" s="195">
        <v>1</v>
      </c>
      <c r="CB322" s="195">
        <v>7</v>
      </c>
      <c r="CZ322" s="167">
        <v>1.6000000000000001E-4</v>
      </c>
    </row>
    <row r="323" spans="1:104">
      <c r="A323" s="196">
        <v>250</v>
      </c>
      <c r="B323" s="197" t="s">
        <v>652</v>
      </c>
      <c r="C323" s="198" t="s">
        <v>653</v>
      </c>
      <c r="D323" s="199" t="s">
        <v>117</v>
      </c>
      <c r="E323" s="200">
        <v>91.249499999999998</v>
      </c>
      <c r="F323" s="200">
        <v>0</v>
      </c>
      <c r="G323" s="201">
        <f>E323*F323</f>
        <v>0</v>
      </c>
      <c r="O323" s="195">
        <v>2</v>
      </c>
      <c r="AA323" s="167">
        <v>1</v>
      </c>
      <c r="AB323" s="167">
        <v>7</v>
      </c>
      <c r="AC323" s="167">
        <v>7</v>
      </c>
      <c r="AZ323" s="167">
        <v>2</v>
      </c>
      <c r="BA323" s="167">
        <f>IF(AZ323=1,G323,0)</f>
        <v>0</v>
      </c>
      <c r="BB323" s="167">
        <f>IF(AZ323=2,G323,0)</f>
        <v>0</v>
      </c>
      <c r="BC323" s="167">
        <f>IF(AZ323=3,G323,0)</f>
        <v>0</v>
      </c>
      <c r="BD323" s="167">
        <f>IF(AZ323=4,G323,0)</f>
        <v>0</v>
      </c>
      <c r="BE323" s="167">
        <f>IF(AZ323=5,G323,0)</f>
        <v>0</v>
      </c>
      <c r="CA323" s="195">
        <v>1</v>
      </c>
      <c r="CB323" s="195">
        <v>7</v>
      </c>
      <c r="CZ323" s="167">
        <v>2.4000000000000001E-4</v>
      </c>
    </row>
    <row r="324" spans="1:104">
      <c r="A324" s="208"/>
      <c r="B324" s="209" t="s">
        <v>75</v>
      </c>
      <c r="C324" s="210" t="str">
        <f>CONCATENATE(B320," ",C320)</f>
        <v>784 Malby</v>
      </c>
      <c r="D324" s="211"/>
      <c r="E324" s="212"/>
      <c r="F324" s="213"/>
      <c r="G324" s="214">
        <f>SUM(G320:G323)</f>
        <v>0</v>
      </c>
      <c r="O324" s="195">
        <v>4</v>
      </c>
      <c r="BA324" s="215">
        <f>SUM(BA320:BA323)</f>
        <v>0</v>
      </c>
      <c r="BB324" s="215">
        <f>SUM(BB320:BB323)</f>
        <v>0</v>
      </c>
      <c r="BC324" s="215">
        <f>SUM(BC320:BC323)</f>
        <v>0</v>
      </c>
      <c r="BD324" s="215">
        <f>SUM(BD320:BD323)</f>
        <v>0</v>
      </c>
      <c r="BE324" s="215">
        <f>SUM(BE320:BE323)</f>
        <v>0</v>
      </c>
    </row>
    <row r="325" spans="1:104">
      <c r="A325" s="188" t="s">
        <v>72</v>
      </c>
      <c r="B325" s="189" t="s">
        <v>654</v>
      </c>
      <c r="C325" s="190" t="s">
        <v>655</v>
      </c>
      <c r="D325" s="191"/>
      <c r="E325" s="192"/>
      <c r="F325" s="192"/>
      <c r="G325" s="193"/>
      <c r="H325" s="194"/>
      <c r="I325" s="194"/>
      <c r="O325" s="195">
        <v>1</v>
      </c>
    </row>
    <row r="326" spans="1:104">
      <c r="A326" s="196">
        <v>251</v>
      </c>
      <c r="B326" s="197" t="s">
        <v>656</v>
      </c>
      <c r="C326" s="198" t="s">
        <v>657</v>
      </c>
      <c r="D326" s="199" t="s">
        <v>153</v>
      </c>
      <c r="E326" s="200">
        <v>1</v>
      </c>
      <c r="F326" s="200">
        <v>0</v>
      </c>
      <c r="G326" s="201">
        <f>E326*F326</f>
        <v>0</v>
      </c>
      <c r="O326" s="195">
        <v>2</v>
      </c>
      <c r="AA326" s="167">
        <v>12</v>
      </c>
      <c r="AB326" s="167">
        <v>0</v>
      </c>
      <c r="AC326" s="167">
        <v>273</v>
      </c>
      <c r="AZ326" s="167">
        <v>2</v>
      </c>
      <c r="BA326" s="167">
        <f>IF(AZ326=1,G326,0)</f>
        <v>0</v>
      </c>
      <c r="BB326" s="167">
        <f>IF(AZ326=2,G326,0)</f>
        <v>0</v>
      </c>
      <c r="BC326" s="167">
        <f>IF(AZ326=3,G326,0)</f>
        <v>0</v>
      </c>
      <c r="BD326" s="167">
        <f>IF(AZ326=4,G326,0)</f>
        <v>0</v>
      </c>
      <c r="BE326" s="167">
        <f>IF(AZ326=5,G326,0)</f>
        <v>0</v>
      </c>
      <c r="CA326" s="195">
        <v>12</v>
      </c>
      <c r="CB326" s="195">
        <v>0</v>
      </c>
      <c r="CZ326" s="167">
        <v>0</v>
      </c>
    </row>
    <row r="327" spans="1:104" ht="22.5">
      <c r="A327" s="196">
        <v>252</v>
      </c>
      <c r="B327" s="197" t="s">
        <v>658</v>
      </c>
      <c r="C327" s="198" t="s">
        <v>659</v>
      </c>
      <c r="D327" s="199" t="s">
        <v>153</v>
      </c>
      <c r="E327" s="200">
        <v>1</v>
      </c>
      <c r="F327" s="200">
        <v>0</v>
      </c>
      <c r="G327" s="201">
        <f>E327*F327</f>
        <v>0</v>
      </c>
      <c r="O327" s="195">
        <v>2</v>
      </c>
      <c r="AA327" s="167">
        <v>12</v>
      </c>
      <c r="AB327" s="167">
        <v>0</v>
      </c>
      <c r="AC327" s="167">
        <v>274</v>
      </c>
      <c r="AZ327" s="167">
        <v>2</v>
      </c>
      <c r="BA327" s="167">
        <f>IF(AZ327=1,G327,0)</f>
        <v>0</v>
      </c>
      <c r="BB327" s="167">
        <f>IF(AZ327=2,G327,0)</f>
        <v>0</v>
      </c>
      <c r="BC327" s="167">
        <f>IF(AZ327=3,G327,0)</f>
        <v>0</v>
      </c>
      <c r="BD327" s="167">
        <f>IF(AZ327=4,G327,0)</f>
        <v>0</v>
      </c>
      <c r="BE327" s="167">
        <f>IF(AZ327=5,G327,0)</f>
        <v>0</v>
      </c>
      <c r="CA327" s="195">
        <v>12</v>
      </c>
      <c r="CB327" s="195">
        <v>0</v>
      </c>
      <c r="CZ327" s="167">
        <v>0</v>
      </c>
    </row>
    <row r="328" spans="1:104" ht="22.5">
      <c r="A328" s="196">
        <v>253</v>
      </c>
      <c r="B328" s="197" t="s">
        <v>660</v>
      </c>
      <c r="C328" s="198" t="s">
        <v>661</v>
      </c>
      <c r="D328" s="199" t="s">
        <v>153</v>
      </c>
      <c r="E328" s="200">
        <v>1</v>
      </c>
      <c r="F328" s="200">
        <v>0</v>
      </c>
      <c r="G328" s="201">
        <f>E328*F328</f>
        <v>0</v>
      </c>
      <c r="O328" s="195">
        <v>2</v>
      </c>
      <c r="AA328" s="167">
        <v>12</v>
      </c>
      <c r="AB328" s="167">
        <v>0</v>
      </c>
      <c r="AC328" s="167">
        <v>275</v>
      </c>
      <c r="AZ328" s="167">
        <v>2</v>
      </c>
      <c r="BA328" s="167">
        <f>IF(AZ328=1,G328,0)</f>
        <v>0</v>
      </c>
      <c r="BB328" s="167">
        <f>IF(AZ328=2,G328,0)</f>
        <v>0</v>
      </c>
      <c r="BC328" s="167">
        <f>IF(AZ328=3,G328,0)</f>
        <v>0</v>
      </c>
      <c r="BD328" s="167">
        <f>IF(AZ328=4,G328,0)</f>
        <v>0</v>
      </c>
      <c r="BE328" s="167">
        <f>IF(AZ328=5,G328,0)</f>
        <v>0</v>
      </c>
      <c r="CA328" s="195">
        <v>12</v>
      </c>
      <c r="CB328" s="195">
        <v>0</v>
      </c>
      <c r="CZ328" s="167">
        <v>0</v>
      </c>
    </row>
    <row r="329" spans="1:104">
      <c r="A329" s="202"/>
      <c r="B329" s="203"/>
      <c r="C329" s="204" t="s">
        <v>662</v>
      </c>
      <c r="D329" s="205"/>
      <c r="E329" s="205"/>
      <c r="F329" s="205"/>
      <c r="G329" s="206"/>
      <c r="L329" s="207" t="s">
        <v>662</v>
      </c>
      <c r="O329" s="195">
        <v>3</v>
      </c>
    </row>
    <row r="330" spans="1:104" ht="22.5">
      <c r="A330" s="196">
        <v>254</v>
      </c>
      <c r="B330" s="197" t="s">
        <v>663</v>
      </c>
      <c r="C330" s="198" t="s">
        <v>664</v>
      </c>
      <c r="D330" s="199" t="s">
        <v>153</v>
      </c>
      <c r="E330" s="200">
        <v>1</v>
      </c>
      <c r="F330" s="200">
        <v>0</v>
      </c>
      <c r="G330" s="201">
        <f>E330*F330</f>
        <v>0</v>
      </c>
      <c r="O330" s="195">
        <v>2</v>
      </c>
      <c r="AA330" s="167">
        <v>12</v>
      </c>
      <c r="AB330" s="167">
        <v>0</v>
      </c>
      <c r="AC330" s="167">
        <v>277</v>
      </c>
      <c r="AZ330" s="167">
        <v>2</v>
      </c>
      <c r="BA330" s="167">
        <f>IF(AZ330=1,G330,0)</f>
        <v>0</v>
      </c>
      <c r="BB330" s="167">
        <f>IF(AZ330=2,G330,0)</f>
        <v>0</v>
      </c>
      <c r="BC330" s="167">
        <f>IF(AZ330=3,G330,0)</f>
        <v>0</v>
      </c>
      <c r="BD330" s="167">
        <f>IF(AZ330=4,G330,0)</f>
        <v>0</v>
      </c>
      <c r="BE330" s="167">
        <f>IF(AZ330=5,G330,0)</f>
        <v>0</v>
      </c>
      <c r="CA330" s="195">
        <v>12</v>
      </c>
      <c r="CB330" s="195">
        <v>0</v>
      </c>
      <c r="CZ330" s="167">
        <v>0</v>
      </c>
    </row>
    <row r="331" spans="1:104">
      <c r="A331" s="202"/>
      <c r="B331" s="203"/>
      <c r="C331" s="204" t="s">
        <v>665</v>
      </c>
      <c r="D331" s="205"/>
      <c r="E331" s="205"/>
      <c r="F331" s="205"/>
      <c r="G331" s="206"/>
      <c r="L331" s="207" t="s">
        <v>665</v>
      </c>
      <c r="O331" s="195">
        <v>3</v>
      </c>
    </row>
    <row r="332" spans="1:104" ht="22.5">
      <c r="A332" s="196">
        <v>255</v>
      </c>
      <c r="B332" s="197" t="s">
        <v>666</v>
      </c>
      <c r="C332" s="198" t="s">
        <v>667</v>
      </c>
      <c r="D332" s="199" t="s">
        <v>153</v>
      </c>
      <c r="E332" s="200">
        <v>1</v>
      </c>
      <c r="F332" s="200">
        <v>0</v>
      </c>
      <c r="G332" s="201">
        <f>E332*F332</f>
        <v>0</v>
      </c>
      <c r="O332" s="195">
        <v>2</v>
      </c>
      <c r="AA332" s="167">
        <v>12</v>
      </c>
      <c r="AB332" s="167">
        <v>0</v>
      </c>
      <c r="AC332" s="167">
        <v>278</v>
      </c>
      <c r="AZ332" s="167">
        <v>2</v>
      </c>
      <c r="BA332" s="167">
        <f>IF(AZ332=1,G332,0)</f>
        <v>0</v>
      </c>
      <c r="BB332" s="167">
        <f>IF(AZ332=2,G332,0)</f>
        <v>0</v>
      </c>
      <c r="BC332" s="167">
        <f>IF(AZ332=3,G332,0)</f>
        <v>0</v>
      </c>
      <c r="BD332" s="167">
        <f>IF(AZ332=4,G332,0)</f>
        <v>0</v>
      </c>
      <c r="BE332" s="167">
        <f>IF(AZ332=5,G332,0)</f>
        <v>0</v>
      </c>
      <c r="CA332" s="195">
        <v>12</v>
      </c>
      <c r="CB332" s="195">
        <v>0</v>
      </c>
      <c r="CZ332" s="167">
        <v>0</v>
      </c>
    </row>
    <row r="333" spans="1:104">
      <c r="A333" s="202"/>
      <c r="B333" s="203"/>
      <c r="C333" s="204" t="s">
        <v>668</v>
      </c>
      <c r="D333" s="205"/>
      <c r="E333" s="205"/>
      <c r="F333" s="205"/>
      <c r="G333" s="206"/>
      <c r="L333" s="207" t="s">
        <v>668</v>
      </c>
      <c r="O333" s="195">
        <v>3</v>
      </c>
    </row>
    <row r="334" spans="1:104">
      <c r="A334" s="196">
        <v>256</v>
      </c>
      <c r="B334" s="197" t="s">
        <v>567</v>
      </c>
      <c r="C334" s="198" t="s">
        <v>568</v>
      </c>
      <c r="D334" s="199" t="s">
        <v>61</v>
      </c>
      <c r="E334" s="200"/>
      <c r="F334" s="200">
        <v>0</v>
      </c>
      <c r="G334" s="201">
        <f>E334*F334</f>
        <v>0</v>
      </c>
      <c r="O334" s="195">
        <v>2</v>
      </c>
      <c r="AA334" s="167">
        <v>7</v>
      </c>
      <c r="AB334" s="167">
        <v>1002</v>
      </c>
      <c r="AC334" s="167">
        <v>5</v>
      </c>
      <c r="AZ334" s="167">
        <v>2</v>
      </c>
      <c r="BA334" s="167">
        <f>IF(AZ334=1,G334,0)</f>
        <v>0</v>
      </c>
      <c r="BB334" s="167">
        <f>IF(AZ334=2,G334,0)</f>
        <v>0</v>
      </c>
      <c r="BC334" s="167">
        <f>IF(AZ334=3,G334,0)</f>
        <v>0</v>
      </c>
      <c r="BD334" s="167">
        <f>IF(AZ334=4,G334,0)</f>
        <v>0</v>
      </c>
      <c r="BE334" s="167">
        <f>IF(AZ334=5,G334,0)</f>
        <v>0</v>
      </c>
      <c r="CA334" s="195">
        <v>7</v>
      </c>
      <c r="CB334" s="195">
        <v>1002</v>
      </c>
      <c r="CZ334" s="167">
        <v>0</v>
      </c>
    </row>
    <row r="335" spans="1:104">
      <c r="A335" s="208"/>
      <c r="B335" s="209" t="s">
        <v>75</v>
      </c>
      <c r="C335" s="210" t="str">
        <f>CONCATENATE(B325," ",C325)</f>
        <v>799 Ostatní</v>
      </c>
      <c r="D335" s="211"/>
      <c r="E335" s="212"/>
      <c r="F335" s="213"/>
      <c r="G335" s="214">
        <f>SUM(G325:G334)</f>
        <v>0</v>
      </c>
      <c r="O335" s="195">
        <v>4</v>
      </c>
      <c r="BA335" s="215">
        <f>SUM(BA325:BA334)</f>
        <v>0</v>
      </c>
      <c r="BB335" s="215">
        <f>SUM(BB325:BB334)</f>
        <v>0</v>
      </c>
      <c r="BC335" s="215">
        <f>SUM(BC325:BC334)</f>
        <v>0</v>
      </c>
      <c r="BD335" s="215">
        <f>SUM(BD325:BD334)</f>
        <v>0</v>
      </c>
      <c r="BE335" s="215">
        <f>SUM(BE325:BE334)</f>
        <v>0</v>
      </c>
    </row>
    <row r="336" spans="1:104">
      <c r="A336" s="188" t="s">
        <v>72</v>
      </c>
      <c r="B336" s="189" t="s">
        <v>669</v>
      </c>
      <c r="C336" s="190" t="s">
        <v>670</v>
      </c>
      <c r="D336" s="191"/>
      <c r="E336" s="192"/>
      <c r="F336" s="192"/>
      <c r="G336" s="193"/>
      <c r="H336" s="194"/>
      <c r="I336" s="194"/>
      <c r="O336" s="195">
        <v>1</v>
      </c>
    </row>
    <row r="337" spans="1:104">
      <c r="A337" s="196">
        <v>257</v>
      </c>
      <c r="B337" s="197" t="s">
        <v>671</v>
      </c>
      <c r="C337" s="198" t="s">
        <v>672</v>
      </c>
      <c r="D337" s="199" t="s">
        <v>122</v>
      </c>
      <c r="E337" s="200">
        <v>334.73349999999999</v>
      </c>
      <c r="F337" s="200">
        <v>0</v>
      </c>
      <c r="G337" s="201">
        <f>E337*F337</f>
        <v>0</v>
      </c>
      <c r="O337" s="195">
        <v>2</v>
      </c>
      <c r="AA337" s="167">
        <v>12</v>
      </c>
      <c r="AB337" s="167">
        <v>0</v>
      </c>
      <c r="AC337" s="167">
        <v>202</v>
      </c>
      <c r="AZ337" s="167">
        <v>1</v>
      </c>
      <c r="BA337" s="167">
        <f>IF(AZ337=1,G337,0)</f>
        <v>0</v>
      </c>
      <c r="BB337" s="167">
        <f>IF(AZ337=2,G337,0)</f>
        <v>0</v>
      </c>
      <c r="BC337" s="167">
        <f>IF(AZ337=3,G337,0)</f>
        <v>0</v>
      </c>
      <c r="BD337" s="167">
        <f>IF(AZ337=4,G337,0)</f>
        <v>0</v>
      </c>
      <c r="BE337" s="167">
        <f>IF(AZ337=5,G337,0)</f>
        <v>0</v>
      </c>
      <c r="CA337" s="195">
        <v>12</v>
      </c>
      <c r="CB337" s="195">
        <v>0</v>
      </c>
      <c r="CZ337" s="167">
        <v>0</v>
      </c>
    </row>
    <row r="338" spans="1:104">
      <c r="A338" s="196">
        <v>258</v>
      </c>
      <c r="B338" s="197" t="s">
        <v>673</v>
      </c>
      <c r="C338" s="198" t="s">
        <v>674</v>
      </c>
      <c r="D338" s="199" t="s">
        <v>122</v>
      </c>
      <c r="E338" s="200">
        <v>1.3053999999999999</v>
      </c>
      <c r="F338" s="200">
        <v>0</v>
      </c>
      <c r="G338" s="201">
        <f>E338*F338</f>
        <v>0</v>
      </c>
      <c r="O338" s="195">
        <v>2</v>
      </c>
      <c r="AA338" s="167">
        <v>12</v>
      </c>
      <c r="AB338" s="167">
        <v>0</v>
      </c>
      <c r="AC338" s="167">
        <v>203</v>
      </c>
      <c r="AZ338" s="167">
        <v>1</v>
      </c>
      <c r="BA338" s="167">
        <f>IF(AZ338=1,G338,0)</f>
        <v>0</v>
      </c>
      <c r="BB338" s="167">
        <f>IF(AZ338=2,G338,0)</f>
        <v>0</v>
      </c>
      <c r="BC338" s="167">
        <f>IF(AZ338=3,G338,0)</f>
        <v>0</v>
      </c>
      <c r="BD338" s="167">
        <f>IF(AZ338=4,G338,0)</f>
        <v>0</v>
      </c>
      <c r="BE338" s="167">
        <f>IF(AZ338=5,G338,0)</f>
        <v>0</v>
      </c>
      <c r="CA338" s="195">
        <v>12</v>
      </c>
      <c r="CB338" s="195">
        <v>0</v>
      </c>
      <c r="CZ338" s="167">
        <v>0</v>
      </c>
    </row>
    <row r="339" spans="1:104">
      <c r="A339" s="196">
        <v>259</v>
      </c>
      <c r="B339" s="197" t="s">
        <v>675</v>
      </c>
      <c r="C339" s="198" t="s">
        <v>676</v>
      </c>
      <c r="D339" s="199" t="s">
        <v>122</v>
      </c>
      <c r="E339" s="200">
        <v>336.0389045</v>
      </c>
      <c r="F339" s="200">
        <v>0</v>
      </c>
      <c r="G339" s="201">
        <f>E339*F339</f>
        <v>0</v>
      </c>
      <c r="O339" s="195">
        <v>2</v>
      </c>
      <c r="AA339" s="167">
        <v>8</v>
      </c>
      <c r="AB339" s="167">
        <v>0</v>
      </c>
      <c r="AC339" s="167">
        <v>3</v>
      </c>
      <c r="AZ339" s="167">
        <v>1</v>
      </c>
      <c r="BA339" s="167">
        <f>IF(AZ339=1,G339,0)</f>
        <v>0</v>
      </c>
      <c r="BB339" s="167">
        <f>IF(AZ339=2,G339,0)</f>
        <v>0</v>
      </c>
      <c r="BC339" s="167">
        <f>IF(AZ339=3,G339,0)</f>
        <v>0</v>
      </c>
      <c r="BD339" s="167">
        <f>IF(AZ339=4,G339,0)</f>
        <v>0</v>
      </c>
      <c r="BE339" s="167">
        <f>IF(AZ339=5,G339,0)</f>
        <v>0</v>
      </c>
      <c r="CA339" s="195">
        <v>8</v>
      </c>
      <c r="CB339" s="195">
        <v>0</v>
      </c>
      <c r="CZ339" s="167">
        <v>0</v>
      </c>
    </row>
    <row r="340" spans="1:104">
      <c r="A340" s="196">
        <v>260</v>
      </c>
      <c r="B340" s="197" t="s">
        <v>677</v>
      </c>
      <c r="C340" s="198" t="s">
        <v>678</v>
      </c>
      <c r="D340" s="199" t="s">
        <v>122</v>
      </c>
      <c r="E340" s="200">
        <v>336.0389045</v>
      </c>
      <c r="F340" s="200">
        <v>0</v>
      </c>
      <c r="G340" s="201">
        <f>E340*F340</f>
        <v>0</v>
      </c>
      <c r="O340" s="195">
        <v>2</v>
      </c>
      <c r="AA340" s="167">
        <v>8</v>
      </c>
      <c r="AB340" s="167">
        <v>0</v>
      </c>
      <c r="AC340" s="167">
        <v>3</v>
      </c>
      <c r="AZ340" s="167">
        <v>1</v>
      </c>
      <c r="BA340" s="167">
        <f>IF(AZ340=1,G340,0)</f>
        <v>0</v>
      </c>
      <c r="BB340" s="167">
        <f>IF(AZ340=2,G340,0)</f>
        <v>0</v>
      </c>
      <c r="BC340" s="167">
        <f>IF(AZ340=3,G340,0)</f>
        <v>0</v>
      </c>
      <c r="BD340" s="167">
        <f>IF(AZ340=4,G340,0)</f>
        <v>0</v>
      </c>
      <c r="BE340" s="167">
        <f>IF(AZ340=5,G340,0)</f>
        <v>0</v>
      </c>
      <c r="CA340" s="195">
        <v>8</v>
      </c>
      <c r="CB340" s="195">
        <v>0</v>
      </c>
      <c r="CZ340" s="167">
        <v>0</v>
      </c>
    </row>
    <row r="341" spans="1:104">
      <c r="A341" s="196">
        <v>261</v>
      </c>
      <c r="B341" s="197" t="s">
        <v>679</v>
      </c>
      <c r="C341" s="198" t="s">
        <v>680</v>
      </c>
      <c r="D341" s="199" t="s">
        <v>122</v>
      </c>
      <c r="E341" s="200">
        <v>9745.1282305000004</v>
      </c>
      <c r="F341" s="200">
        <v>0</v>
      </c>
      <c r="G341" s="201">
        <f>E341*F341</f>
        <v>0</v>
      </c>
      <c r="O341" s="195">
        <v>2</v>
      </c>
      <c r="AA341" s="167">
        <v>8</v>
      </c>
      <c r="AB341" s="167">
        <v>0</v>
      </c>
      <c r="AC341" s="167">
        <v>3</v>
      </c>
      <c r="AZ341" s="167">
        <v>1</v>
      </c>
      <c r="BA341" s="167">
        <f>IF(AZ341=1,G341,0)</f>
        <v>0</v>
      </c>
      <c r="BB341" s="167">
        <f>IF(AZ341=2,G341,0)</f>
        <v>0</v>
      </c>
      <c r="BC341" s="167">
        <f>IF(AZ341=3,G341,0)</f>
        <v>0</v>
      </c>
      <c r="BD341" s="167">
        <f>IF(AZ341=4,G341,0)</f>
        <v>0</v>
      </c>
      <c r="BE341" s="167">
        <f>IF(AZ341=5,G341,0)</f>
        <v>0</v>
      </c>
      <c r="CA341" s="195">
        <v>8</v>
      </c>
      <c r="CB341" s="195">
        <v>0</v>
      </c>
      <c r="CZ341" s="167">
        <v>0</v>
      </c>
    </row>
    <row r="342" spans="1:104">
      <c r="A342" s="196">
        <v>262</v>
      </c>
      <c r="B342" s="197" t="s">
        <v>681</v>
      </c>
      <c r="C342" s="198" t="s">
        <v>682</v>
      </c>
      <c r="D342" s="199" t="s">
        <v>122</v>
      </c>
      <c r="E342" s="200">
        <v>336.0389045</v>
      </c>
      <c r="F342" s="200">
        <v>0</v>
      </c>
      <c r="G342" s="201">
        <f>E342*F342</f>
        <v>0</v>
      </c>
      <c r="O342" s="195">
        <v>2</v>
      </c>
      <c r="AA342" s="167">
        <v>8</v>
      </c>
      <c r="AB342" s="167">
        <v>0</v>
      </c>
      <c r="AC342" s="167">
        <v>3</v>
      </c>
      <c r="AZ342" s="167">
        <v>1</v>
      </c>
      <c r="BA342" s="167">
        <f>IF(AZ342=1,G342,0)</f>
        <v>0</v>
      </c>
      <c r="BB342" s="167">
        <f>IF(AZ342=2,G342,0)</f>
        <v>0</v>
      </c>
      <c r="BC342" s="167">
        <f>IF(AZ342=3,G342,0)</f>
        <v>0</v>
      </c>
      <c r="BD342" s="167">
        <f>IF(AZ342=4,G342,0)</f>
        <v>0</v>
      </c>
      <c r="BE342" s="167">
        <f>IF(AZ342=5,G342,0)</f>
        <v>0</v>
      </c>
      <c r="CA342" s="195">
        <v>8</v>
      </c>
      <c r="CB342" s="195">
        <v>0</v>
      </c>
      <c r="CZ342" s="167">
        <v>0</v>
      </c>
    </row>
    <row r="343" spans="1:104">
      <c r="A343" s="196">
        <v>263</v>
      </c>
      <c r="B343" s="197" t="s">
        <v>683</v>
      </c>
      <c r="C343" s="198" t="s">
        <v>684</v>
      </c>
      <c r="D343" s="199" t="s">
        <v>122</v>
      </c>
      <c r="E343" s="200">
        <v>2016.2334269999999</v>
      </c>
      <c r="F343" s="200">
        <v>0</v>
      </c>
      <c r="G343" s="201">
        <f>E343*F343</f>
        <v>0</v>
      </c>
      <c r="O343" s="195">
        <v>2</v>
      </c>
      <c r="AA343" s="167">
        <v>8</v>
      </c>
      <c r="AB343" s="167">
        <v>0</v>
      </c>
      <c r="AC343" s="167">
        <v>3</v>
      </c>
      <c r="AZ343" s="167">
        <v>1</v>
      </c>
      <c r="BA343" s="167">
        <f>IF(AZ343=1,G343,0)</f>
        <v>0</v>
      </c>
      <c r="BB343" s="167">
        <f>IF(AZ343=2,G343,0)</f>
        <v>0</v>
      </c>
      <c r="BC343" s="167">
        <f>IF(AZ343=3,G343,0)</f>
        <v>0</v>
      </c>
      <c r="BD343" s="167">
        <f>IF(AZ343=4,G343,0)</f>
        <v>0</v>
      </c>
      <c r="BE343" s="167">
        <f>IF(AZ343=5,G343,0)</f>
        <v>0</v>
      </c>
      <c r="CA343" s="195">
        <v>8</v>
      </c>
      <c r="CB343" s="195">
        <v>0</v>
      </c>
      <c r="CZ343" s="167">
        <v>0</v>
      </c>
    </row>
    <row r="344" spans="1:104">
      <c r="A344" s="208"/>
      <c r="B344" s="209" t="s">
        <v>75</v>
      </c>
      <c r="C344" s="210" t="str">
        <f>CONCATENATE(B336," ",C336)</f>
        <v>D96 Přesuny suti a vybouraných hmot</v>
      </c>
      <c r="D344" s="211"/>
      <c r="E344" s="212"/>
      <c r="F344" s="213"/>
      <c r="G344" s="214">
        <f>SUM(G336:G343)</f>
        <v>0</v>
      </c>
      <c r="O344" s="195">
        <v>4</v>
      </c>
      <c r="BA344" s="215">
        <f>SUM(BA336:BA343)</f>
        <v>0</v>
      </c>
      <c r="BB344" s="215">
        <f>SUM(BB336:BB343)</f>
        <v>0</v>
      </c>
      <c r="BC344" s="215">
        <f>SUM(BC336:BC343)</f>
        <v>0</v>
      </c>
      <c r="BD344" s="215">
        <f>SUM(BD336:BD343)</f>
        <v>0</v>
      </c>
      <c r="BE344" s="215">
        <f>SUM(BE336:BE343)</f>
        <v>0</v>
      </c>
    </row>
    <row r="345" spans="1:104">
      <c r="E345" s="167"/>
    </row>
    <row r="346" spans="1:104">
      <c r="E346" s="167"/>
    </row>
    <row r="347" spans="1:104">
      <c r="E347" s="167"/>
    </row>
    <row r="348" spans="1:104">
      <c r="E348" s="167"/>
    </row>
    <row r="349" spans="1:104">
      <c r="E349" s="167"/>
    </row>
    <row r="350" spans="1:104">
      <c r="E350" s="167"/>
    </row>
    <row r="351" spans="1:104">
      <c r="E351" s="167"/>
    </row>
    <row r="352" spans="1:104">
      <c r="E352" s="167"/>
    </row>
    <row r="353" spans="1:7">
      <c r="E353" s="167"/>
    </row>
    <row r="354" spans="1:7">
      <c r="E354" s="167"/>
    </row>
    <row r="355" spans="1:7">
      <c r="E355" s="167"/>
    </row>
    <row r="356" spans="1:7">
      <c r="E356" s="167"/>
    </row>
    <row r="357" spans="1:7">
      <c r="E357" s="167"/>
    </row>
    <row r="358" spans="1:7">
      <c r="E358" s="167"/>
    </row>
    <row r="359" spans="1:7">
      <c r="E359" s="167"/>
    </row>
    <row r="360" spans="1:7">
      <c r="E360" s="167"/>
    </row>
    <row r="361" spans="1:7">
      <c r="E361" s="167"/>
    </row>
    <row r="362" spans="1:7">
      <c r="E362" s="167"/>
    </row>
    <row r="363" spans="1:7">
      <c r="E363" s="167"/>
    </row>
    <row r="364" spans="1:7">
      <c r="E364" s="167"/>
    </row>
    <row r="365" spans="1:7">
      <c r="E365" s="167"/>
    </row>
    <row r="366" spans="1:7">
      <c r="E366" s="167"/>
    </row>
    <row r="367" spans="1:7">
      <c r="E367" s="167"/>
    </row>
    <row r="368" spans="1:7">
      <c r="A368" s="216"/>
      <c r="B368" s="216"/>
      <c r="C368" s="216"/>
      <c r="D368" s="216"/>
      <c r="E368" s="216"/>
      <c r="F368" s="216"/>
      <c r="G368" s="216"/>
    </row>
    <row r="369" spans="1:7">
      <c r="A369" s="216"/>
      <c r="B369" s="216"/>
      <c r="C369" s="216"/>
      <c r="D369" s="216"/>
      <c r="E369" s="216"/>
      <c r="F369" s="216"/>
      <c r="G369" s="216"/>
    </row>
    <row r="370" spans="1:7">
      <c r="A370" s="216"/>
      <c r="B370" s="216"/>
      <c r="C370" s="216"/>
      <c r="D370" s="216"/>
      <c r="E370" s="216"/>
      <c r="F370" s="216"/>
      <c r="G370" s="216"/>
    </row>
    <row r="371" spans="1:7">
      <c r="A371" s="216"/>
      <c r="B371" s="216"/>
      <c r="C371" s="216"/>
      <c r="D371" s="216"/>
      <c r="E371" s="216"/>
      <c r="F371" s="216"/>
      <c r="G371" s="216"/>
    </row>
    <row r="372" spans="1:7">
      <c r="E372" s="167"/>
    </row>
    <row r="373" spans="1:7">
      <c r="E373" s="167"/>
    </row>
    <row r="374" spans="1:7">
      <c r="E374" s="167"/>
    </row>
    <row r="375" spans="1:7">
      <c r="E375" s="167"/>
    </row>
    <row r="376" spans="1:7">
      <c r="E376" s="167"/>
    </row>
    <row r="377" spans="1:7">
      <c r="E377" s="167"/>
    </row>
    <row r="378" spans="1:7">
      <c r="E378" s="167"/>
    </row>
    <row r="379" spans="1:7">
      <c r="E379" s="167"/>
    </row>
    <row r="380" spans="1:7">
      <c r="E380" s="167"/>
    </row>
    <row r="381" spans="1:7">
      <c r="E381" s="167"/>
    </row>
    <row r="382" spans="1:7">
      <c r="E382" s="167"/>
    </row>
    <row r="383" spans="1:7">
      <c r="E383" s="167"/>
    </row>
    <row r="384" spans="1:7">
      <c r="E384" s="167"/>
    </row>
    <row r="385" spans="5:5">
      <c r="E385" s="167"/>
    </row>
    <row r="386" spans="5:5">
      <c r="E386" s="167"/>
    </row>
    <row r="387" spans="5:5">
      <c r="E387" s="167"/>
    </row>
    <row r="388" spans="5:5">
      <c r="E388" s="167"/>
    </row>
    <row r="389" spans="5:5">
      <c r="E389" s="167"/>
    </row>
    <row r="390" spans="5:5">
      <c r="E390" s="167"/>
    </row>
    <row r="391" spans="5:5">
      <c r="E391" s="167"/>
    </row>
    <row r="392" spans="5:5">
      <c r="E392" s="167"/>
    </row>
    <row r="393" spans="5:5">
      <c r="E393" s="167"/>
    </row>
    <row r="394" spans="5:5">
      <c r="E394" s="167"/>
    </row>
    <row r="395" spans="5:5">
      <c r="E395" s="167"/>
    </row>
    <row r="396" spans="5:5">
      <c r="E396" s="167"/>
    </row>
    <row r="397" spans="5:5">
      <c r="E397" s="167"/>
    </row>
    <row r="398" spans="5:5">
      <c r="E398" s="167"/>
    </row>
    <row r="399" spans="5:5">
      <c r="E399" s="167"/>
    </row>
    <row r="400" spans="5:5">
      <c r="E400" s="167"/>
    </row>
    <row r="401" spans="1:7">
      <c r="E401" s="167"/>
    </row>
    <row r="402" spans="1:7">
      <c r="E402" s="167"/>
    </row>
    <row r="403" spans="1:7">
      <c r="A403" s="217"/>
      <c r="B403" s="217"/>
    </row>
    <row r="404" spans="1:7">
      <c r="A404" s="216"/>
      <c r="B404" s="216"/>
      <c r="C404" s="219"/>
      <c r="D404" s="219"/>
      <c r="E404" s="220"/>
      <c r="F404" s="219"/>
      <c r="G404" s="221"/>
    </row>
    <row r="405" spans="1:7">
      <c r="A405" s="222"/>
      <c r="B405" s="222"/>
      <c r="C405" s="216"/>
      <c r="D405" s="216"/>
      <c r="E405" s="223"/>
      <c r="F405" s="216"/>
      <c r="G405" s="216"/>
    </row>
    <row r="406" spans="1:7">
      <c r="A406" s="216"/>
      <c r="B406" s="216"/>
      <c r="C406" s="216"/>
      <c r="D406" s="216"/>
      <c r="E406" s="223"/>
      <c r="F406" s="216"/>
      <c r="G406" s="216"/>
    </row>
    <row r="407" spans="1:7">
      <c r="A407" s="216"/>
      <c r="B407" s="216"/>
      <c r="C407" s="216"/>
      <c r="D407" s="216"/>
      <c r="E407" s="223"/>
      <c r="F407" s="216"/>
      <c r="G407" s="216"/>
    </row>
    <row r="408" spans="1:7">
      <c r="A408" s="216"/>
      <c r="B408" s="216"/>
      <c r="C408" s="216"/>
      <c r="D408" s="216"/>
      <c r="E408" s="223"/>
      <c r="F408" s="216"/>
      <c r="G408" s="216"/>
    </row>
    <row r="409" spans="1:7">
      <c r="A409" s="216"/>
      <c r="B409" s="216"/>
      <c r="C409" s="216"/>
      <c r="D409" s="216"/>
      <c r="E409" s="223"/>
      <c r="F409" s="216"/>
      <c r="G409" s="216"/>
    </row>
    <row r="410" spans="1:7">
      <c r="A410" s="216"/>
      <c r="B410" s="216"/>
      <c r="C410" s="216"/>
      <c r="D410" s="216"/>
      <c r="E410" s="223"/>
      <c r="F410" s="216"/>
      <c r="G410" s="216"/>
    </row>
    <row r="411" spans="1:7">
      <c r="A411" s="216"/>
      <c r="B411" s="216"/>
      <c r="C411" s="216"/>
      <c r="D411" s="216"/>
      <c r="E411" s="223"/>
      <c r="F411" s="216"/>
      <c r="G411" s="216"/>
    </row>
    <row r="412" spans="1:7">
      <c r="A412" s="216"/>
      <c r="B412" s="216"/>
      <c r="C412" s="216"/>
      <c r="D412" s="216"/>
      <c r="E412" s="223"/>
      <c r="F412" s="216"/>
      <c r="G412" s="216"/>
    </row>
    <row r="413" spans="1:7">
      <c r="A413" s="216"/>
      <c r="B413" s="216"/>
      <c r="C413" s="216"/>
      <c r="D413" s="216"/>
      <c r="E413" s="223"/>
      <c r="F413" s="216"/>
      <c r="G413" s="216"/>
    </row>
    <row r="414" spans="1:7">
      <c r="A414" s="216"/>
      <c r="B414" s="216"/>
      <c r="C414" s="216"/>
      <c r="D414" s="216"/>
      <c r="E414" s="223"/>
      <c r="F414" s="216"/>
      <c r="G414" s="216"/>
    </row>
    <row r="415" spans="1:7">
      <c r="A415" s="216"/>
      <c r="B415" s="216"/>
      <c r="C415" s="216"/>
      <c r="D415" s="216"/>
      <c r="E415" s="223"/>
      <c r="F415" s="216"/>
      <c r="G415" s="216"/>
    </row>
    <row r="416" spans="1:7">
      <c r="A416" s="216"/>
      <c r="B416" s="216"/>
      <c r="C416" s="216"/>
      <c r="D416" s="216"/>
      <c r="E416" s="223"/>
      <c r="F416" s="216"/>
      <c r="G416" s="216"/>
    </row>
    <row r="417" spans="1:7">
      <c r="A417" s="216"/>
      <c r="B417" s="216"/>
      <c r="C417" s="216"/>
      <c r="D417" s="216"/>
      <c r="E417" s="223"/>
      <c r="F417" s="216"/>
      <c r="G417" s="216"/>
    </row>
  </sheetData>
  <mergeCells count="27">
    <mergeCell ref="C329:G329"/>
    <mergeCell ref="C331:G331"/>
    <mergeCell ref="C333:G333"/>
    <mergeCell ref="C287:G287"/>
    <mergeCell ref="C290:G290"/>
    <mergeCell ref="C292:G292"/>
    <mergeCell ref="C258:G258"/>
    <mergeCell ref="C260:G260"/>
    <mergeCell ref="C262:G262"/>
    <mergeCell ref="C264:G264"/>
    <mergeCell ref="C266:G266"/>
    <mergeCell ref="C268:G268"/>
    <mergeCell ref="C270:G270"/>
    <mergeCell ref="C242:G242"/>
    <mergeCell ref="C245:G245"/>
    <mergeCell ref="C204:G204"/>
    <mergeCell ref="C84:G84"/>
    <mergeCell ref="C86:G86"/>
    <mergeCell ref="C106:G106"/>
    <mergeCell ref="C48:G48"/>
    <mergeCell ref="C52:G52"/>
    <mergeCell ref="C55:G55"/>
    <mergeCell ref="C58:G58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kkubjato</cp:lastModifiedBy>
  <dcterms:created xsi:type="dcterms:W3CDTF">2016-09-27T12:34:39Z</dcterms:created>
  <dcterms:modified xsi:type="dcterms:W3CDTF">2016-09-27T12:35:26Z</dcterms:modified>
</cp:coreProperties>
</file>