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Položky!$A$1:$G$178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77" i="3"/>
  <c r="BD177"/>
  <c r="BC177"/>
  <c r="BB177"/>
  <c r="BA177"/>
  <c r="G177"/>
  <c r="BE176"/>
  <c r="BD176"/>
  <c r="BC176"/>
  <c r="BB176"/>
  <c r="BA176"/>
  <c r="G176"/>
  <c r="BE175"/>
  <c r="BD175"/>
  <c r="BC175"/>
  <c r="BB175"/>
  <c r="BA175"/>
  <c r="G175"/>
  <c r="BE174"/>
  <c r="BD174"/>
  <c r="BC174"/>
  <c r="BB174"/>
  <c r="BA174"/>
  <c r="G174"/>
  <c r="BE173"/>
  <c r="BD173"/>
  <c r="BC173"/>
  <c r="BB173"/>
  <c r="BA173"/>
  <c r="G173"/>
  <c r="BE172"/>
  <c r="BE178" s="1"/>
  <c r="I12" i="2" s="1"/>
  <c r="BD172" i="3"/>
  <c r="BC172"/>
  <c r="BC178" s="1"/>
  <c r="G12" i="2" s="1"/>
  <c r="BB172" i="3"/>
  <c r="BA172"/>
  <c r="BA178" s="1"/>
  <c r="E12" i="2" s="1"/>
  <c r="G172" i="3"/>
  <c r="B12" i="2"/>
  <c r="A12"/>
  <c r="BD178" i="3"/>
  <c r="H12" i="2" s="1"/>
  <c r="BB178" i="3"/>
  <c r="F12" i="2" s="1"/>
  <c r="G178" i="3"/>
  <c r="C178"/>
  <c r="BE169"/>
  <c r="BD169"/>
  <c r="BC169"/>
  <c r="BB169"/>
  <c r="BA169"/>
  <c r="G169"/>
  <c r="BE168"/>
  <c r="BD168"/>
  <c r="BC168"/>
  <c r="BA168"/>
  <c r="G168"/>
  <c r="BB168" s="1"/>
  <c r="BE167"/>
  <c r="BD167"/>
  <c r="BC167"/>
  <c r="BB167"/>
  <c r="BA167"/>
  <c r="G167"/>
  <c r="BE166"/>
  <c r="BD166"/>
  <c r="BC166"/>
  <c r="BA166"/>
  <c r="G166"/>
  <c r="BB166" s="1"/>
  <c r="BE165"/>
  <c r="BD165"/>
  <c r="BC165"/>
  <c r="BB165"/>
  <c r="BA165"/>
  <c r="G165"/>
  <c r="BE164"/>
  <c r="BD164"/>
  <c r="BC164"/>
  <c r="BA164"/>
  <c r="G164"/>
  <c r="BB164" s="1"/>
  <c r="BE163"/>
  <c r="BE170" s="1"/>
  <c r="I11" i="2" s="1"/>
  <c r="BD163" i="3"/>
  <c r="BC163"/>
  <c r="BC170" s="1"/>
  <c r="G11" i="2" s="1"/>
  <c r="BB163" i="3"/>
  <c r="BA163"/>
  <c r="BA170" s="1"/>
  <c r="E11" i="2" s="1"/>
  <c r="G163" i="3"/>
  <c r="B11" i="2"/>
  <c r="A11"/>
  <c r="BD170" i="3"/>
  <c r="H11" i="2" s="1"/>
  <c r="G170" i="3"/>
  <c r="C170"/>
  <c r="BE160"/>
  <c r="BD160"/>
  <c r="BC160"/>
  <c r="BB160"/>
  <c r="BA160"/>
  <c r="G160"/>
  <c r="BE159"/>
  <c r="BD159"/>
  <c r="BC159"/>
  <c r="BA159"/>
  <c r="G159"/>
  <c r="BB159" s="1"/>
  <c r="BE158"/>
  <c r="BD158"/>
  <c r="BC158"/>
  <c r="BB158"/>
  <c r="BA158"/>
  <c r="G158"/>
  <c r="BE157"/>
  <c r="BD157"/>
  <c r="BC157"/>
  <c r="BA157"/>
  <c r="G157"/>
  <c r="BB157" s="1"/>
  <c r="BE156"/>
  <c r="BD156"/>
  <c r="BC156"/>
  <c r="BB156"/>
  <c r="BA156"/>
  <c r="G156"/>
  <c r="BE155"/>
  <c r="BD155"/>
  <c r="BC155"/>
  <c r="BA155"/>
  <c r="G155"/>
  <c r="BB155" s="1"/>
  <c r="BE154"/>
  <c r="BD154"/>
  <c r="BC154"/>
  <c r="BB154"/>
  <c r="BA154"/>
  <c r="G154"/>
  <c r="BE153"/>
  <c r="BD153"/>
  <c r="BC153"/>
  <c r="BA153"/>
  <c r="G153"/>
  <c r="BB153" s="1"/>
  <c r="BE152"/>
  <c r="BD152"/>
  <c r="BC152"/>
  <c r="BB152"/>
  <c r="BA152"/>
  <c r="G152"/>
  <c r="BE151"/>
  <c r="BD151"/>
  <c r="BC151"/>
  <c r="BA151"/>
  <c r="G151"/>
  <c r="BB151" s="1"/>
  <c r="BE150"/>
  <c r="BD150"/>
  <c r="BC150"/>
  <c r="BB150"/>
  <c r="BA150"/>
  <c r="G150"/>
  <c r="BE149"/>
  <c r="BD149"/>
  <c r="BC149"/>
  <c r="BA149"/>
  <c r="G149"/>
  <c r="BB149" s="1"/>
  <c r="BE148"/>
  <c r="BD148"/>
  <c r="BC148"/>
  <c r="BB148"/>
  <c r="BA148"/>
  <c r="G148"/>
  <c r="BE147"/>
  <c r="BD147"/>
  <c r="BC147"/>
  <c r="BA147"/>
  <c r="G147"/>
  <c r="BB147" s="1"/>
  <c r="BE146"/>
  <c r="BD146"/>
  <c r="BC146"/>
  <c r="BB146"/>
  <c r="BA146"/>
  <c r="G146"/>
  <c r="BE145"/>
  <c r="BD145"/>
  <c r="BC145"/>
  <c r="BA145"/>
  <c r="G145"/>
  <c r="BB145" s="1"/>
  <c r="BE143"/>
  <c r="BD143"/>
  <c r="BC143"/>
  <c r="BC161" s="1"/>
  <c r="G10" i="2" s="1"/>
  <c r="BB143" i="3"/>
  <c r="BA143"/>
  <c r="G143"/>
  <c r="BE142"/>
  <c r="BE161" s="1"/>
  <c r="I10" i="2" s="1"/>
  <c r="BD142" i="3"/>
  <c r="BD161" s="1"/>
  <c r="H10" i="2" s="1"/>
  <c r="BC142" i="3"/>
  <c r="BA142"/>
  <c r="BA161" s="1"/>
  <c r="E10" i="2" s="1"/>
  <c r="G142" i="3"/>
  <c r="BB142" s="1"/>
  <c r="BB161" s="1"/>
  <c r="F10" i="2" s="1"/>
  <c r="B10"/>
  <c r="A10"/>
  <c r="C161" i="3"/>
  <c r="BE139"/>
  <c r="BD139"/>
  <c r="BC139"/>
  <c r="BB139"/>
  <c r="BA139"/>
  <c r="G139"/>
  <c r="BE138"/>
  <c r="BD138"/>
  <c r="BC138"/>
  <c r="BA138"/>
  <c r="G138"/>
  <c r="BB138" s="1"/>
  <c r="BE136"/>
  <c r="BD136"/>
  <c r="BC136"/>
  <c r="BB136"/>
  <c r="BA136"/>
  <c r="G136"/>
  <c r="BE135"/>
  <c r="BD135"/>
  <c r="BC135"/>
  <c r="BA135"/>
  <c r="G135"/>
  <c r="BB135" s="1"/>
  <c r="BE134"/>
  <c r="BD134"/>
  <c r="BC134"/>
  <c r="BB134"/>
  <c r="BA134"/>
  <c r="G134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B129"/>
  <c r="BA129"/>
  <c r="G129"/>
  <c r="BE128"/>
  <c r="BD128"/>
  <c r="BC128"/>
  <c r="BA128"/>
  <c r="G128"/>
  <c r="BB128" s="1"/>
  <c r="BE127"/>
  <c r="BD127"/>
  <c r="BC127"/>
  <c r="BB127"/>
  <c r="BA127"/>
  <c r="G127"/>
  <c r="BE126"/>
  <c r="BD126"/>
  <c r="BC126"/>
  <c r="BA126"/>
  <c r="G126"/>
  <c r="BB126" s="1"/>
  <c r="BE124"/>
  <c r="BD124"/>
  <c r="BC124"/>
  <c r="BB124"/>
  <c r="BA124"/>
  <c r="G124"/>
  <c r="BE123"/>
  <c r="BD123"/>
  <c r="BC123"/>
  <c r="BA123"/>
  <c r="G123"/>
  <c r="BB123" s="1"/>
  <c r="BE122"/>
  <c r="BD122"/>
  <c r="BC122"/>
  <c r="BC140" s="1"/>
  <c r="G9" i="2" s="1"/>
  <c r="BB122" i="3"/>
  <c r="BA122"/>
  <c r="G122"/>
  <c r="BE121"/>
  <c r="BE140" s="1"/>
  <c r="I9" i="2" s="1"/>
  <c r="BD121" i="3"/>
  <c r="BC121"/>
  <c r="BA121"/>
  <c r="BA140" s="1"/>
  <c r="E9" i="2" s="1"/>
  <c r="G121" i="3"/>
  <c r="BB121" s="1"/>
  <c r="BB140" s="1"/>
  <c r="F9" i="2" s="1"/>
  <c r="B9"/>
  <c r="A9"/>
  <c r="BD140" i="3"/>
  <c r="H9" i="2" s="1"/>
  <c r="G140" i="3"/>
  <c r="C140"/>
  <c r="BE118"/>
  <c r="BD118"/>
  <c r="BC118"/>
  <c r="BB118"/>
  <c r="BA118"/>
  <c r="G118"/>
  <c r="BE117"/>
  <c r="BD117"/>
  <c r="BC117"/>
  <c r="BA117"/>
  <c r="G117"/>
  <c r="BB117" s="1"/>
  <c r="BE116"/>
  <c r="BD116"/>
  <c r="BC116"/>
  <c r="BB116"/>
  <c r="BA116"/>
  <c r="G116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0"/>
  <c r="BD110"/>
  <c r="BC110"/>
  <c r="BA110"/>
  <c r="G110"/>
  <c r="BB110" s="1"/>
  <c r="BE107"/>
  <c r="BD107"/>
  <c r="BC107"/>
  <c r="BA107"/>
  <c r="G107"/>
  <c r="BB107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B93"/>
  <c r="BA93"/>
  <c r="G93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B85"/>
  <c r="BA85"/>
  <c r="G85"/>
  <c r="BE84"/>
  <c r="BD84"/>
  <c r="BC84"/>
  <c r="BA84"/>
  <c r="G84"/>
  <c r="BB84" s="1"/>
  <c r="BE83"/>
  <c r="BD83"/>
  <c r="BC83"/>
  <c r="BB83"/>
  <c r="BA83"/>
  <c r="G83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B75"/>
  <c r="BA75"/>
  <c r="G75"/>
  <c r="BE74"/>
  <c r="BD74"/>
  <c r="BC74"/>
  <c r="BA74"/>
  <c r="G74"/>
  <c r="BB74" s="1"/>
  <c r="BE73"/>
  <c r="BD73"/>
  <c r="BC73"/>
  <c r="BB73"/>
  <c r="BA73"/>
  <c r="G73"/>
  <c r="BE72"/>
  <c r="BD72"/>
  <c r="BC72"/>
  <c r="BA72"/>
  <c r="G72"/>
  <c r="BB72" s="1"/>
  <c r="BE71"/>
  <c r="BD71"/>
  <c r="BC71"/>
  <c r="BB71"/>
  <c r="BA71"/>
  <c r="G7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E119" s="1"/>
  <c r="I8" i="2" s="1"/>
  <c r="BD62" i="3"/>
  <c r="BC62"/>
  <c r="BA62"/>
  <c r="BA119" s="1"/>
  <c r="E8" i="2" s="1"/>
  <c r="G62" i="3"/>
  <c r="BB62" s="1"/>
  <c r="BE61"/>
  <c r="BD61"/>
  <c r="BC61"/>
  <c r="BC119" s="1"/>
  <c r="G8" i="2" s="1"/>
  <c r="BA61" i="3"/>
  <c r="G61"/>
  <c r="BB61" s="1"/>
  <c r="B8" i="2"/>
  <c r="A8"/>
  <c r="BD119" i="3"/>
  <c r="H8" i="2" s="1"/>
  <c r="G119" i="3"/>
  <c r="C119"/>
  <c r="BD58"/>
  <c r="BC58"/>
  <c r="BB58"/>
  <c r="BA58"/>
  <c r="G58"/>
  <c r="BE58" s="1"/>
  <c r="BE57"/>
  <c r="BD57"/>
  <c r="BC57"/>
  <c r="BA57"/>
  <c r="G57"/>
  <c r="BB57" s="1"/>
  <c r="BE56"/>
  <c r="BD56"/>
  <c r="BC56"/>
  <c r="BB56"/>
  <c r="BA56"/>
  <c r="G56"/>
  <c r="BE54"/>
  <c r="BD54"/>
  <c r="BC54"/>
  <c r="BA54"/>
  <c r="G54"/>
  <c r="BB54" s="1"/>
  <c r="BE52"/>
  <c r="BD52"/>
  <c r="BC52"/>
  <c r="BB52"/>
  <c r="BA52"/>
  <c r="G52"/>
  <c r="BE50"/>
  <c r="BD50"/>
  <c r="BC50"/>
  <c r="BA50"/>
  <c r="G50"/>
  <c r="BB50" s="1"/>
  <c r="BE48"/>
  <c r="BD48"/>
  <c r="BC48"/>
  <c r="BB48"/>
  <c r="BA48"/>
  <c r="G48"/>
  <c r="BE46"/>
  <c r="BD46"/>
  <c r="BC46"/>
  <c r="BA46"/>
  <c r="G46"/>
  <c r="BB46" s="1"/>
  <c r="BE44"/>
  <c r="BD44"/>
  <c r="BC44"/>
  <c r="BB44"/>
  <c r="BA44"/>
  <c r="G44"/>
  <c r="BE43"/>
  <c r="BD43"/>
  <c r="BC43"/>
  <c r="BA43"/>
  <c r="G43"/>
  <c r="BB43" s="1"/>
  <c r="BE42"/>
  <c r="BD42"/>
  <c r="BC42"/>
  <c r="BB42"/>
  <c r="BA42"/>
  <c r="G42"/>
  <c r="BE41"/>
  <c r="BD41"/>
  <c r="BC41"/>
  <c r="BA41"/>
  <c r="G41"/>
  <c r="BB41" s="1"/>
  <c r="BE40"/>
  <c r="BD40"/>
  <c r="BC40"/>
  <c r="BB40"/>
  <c r="BA40"/>
  <c r="G40"/>
  <c r="BE39"/>
  <c r="BD39"/>
  <c r="BC39"/>
  <c r="BA39"/>
  <c r="G39"/>
  <c r="BB39" s="1"/>
  <c r="BE38"/>
  <c r="BD38"/>
  <c r="BC38"/>
  <c r="BB38"/>
  <c r="BA38"/>
  <c r="G38"/>
  <c r="BE37"/>
  <c r="BD37"/>
  <c r="BC37"/>
  <c r="BA37"/>
  <c r="G37"/>
  <c r="BB37" s="1"/>
  <c r="BE36"/>
  <c r="BD36"/>
  <c r="BC36"/>
  <c r="BB36"/>
  <c r="BA36"/>
  <c r="G36"/>
  <c r="BE35"/>
  <c r="BD35"/>
  <c r="BC35"/>
  <c r="BA35"/>
  <c r="G35"/>
  <c r="BB35" s="1"/>
  <c r="BE34"/>
  <c r="BD34"/>
  <c r="BC34"/>
  <c r="BB34"/>
  <c r="BA34"/>
  <c r="G34"/>
  <c r="BE33"/>
  <c r="BD33"/>
  <c r="BC33"/>
  <c r="BA33"/>
  <c r="G33"/>
  <c r="BB33" s="1"/>
  <c r="BE32"/>
  <c r="BD32"/>
  <c r="BC32"/>
  <c r="BB32"/>
  <c r="BA32"/>
  <c r="G32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B28"/>
  <c r="BA28"/>
  <c r="G28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B22"/>
  <c r="BA22"/>
  <c r="G22"/>
  <c r="BE21"/>
  <c r="BD21"/>
  <c r="BC21"/>
  <c r="BA21"/>
  <c r="G21"/>
  <c r="BB21" s="1"/>
  <c r="BE20"/>
  <c r="BD20"/>
  <c r="BC20"/>
  <c r="BB20"/>
  <c r="BA20"/>
  <c r="G20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B16"/>
  <c r="BA16"/>
  <c r="G16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E59" s="1"/>
  <c r="I7" i="2" s="1"/>
  <c r="I13" s="1"/>
  <c r="C21" i="1" s="1"/>
  <c r="BD9" i="3"/>
  <c r="BC9"/>
  <c r="BA9"/>
  <c r="BA59" s="1"/>
  <c r="E7" i="2" s="1"/>
  <c r="E13" s="1"/>
  <c r="G9" i="3"/>
  <c r="BB9" s="1"/>
  <c r="BE8"/>
  <c r="BD8"/>
  <c r="BC8"/>
  <c r="BC59" s="1"/>
  <c r="G7" i="2" s="1"/>
  <c r="G13" s="1"/>
  <c r="C18" i="1" s="1"/>
  <c r="BA8" i="3"/>
  <c r="G8"/>
  <c r="BB8" s="1"/>
  <c r="B7" i="2"/>
  <c r="A7"/>
  <c r="BD59" i="3"/>
  <c r="H7" i="2" s="1"/>
  <c r="H13" s="1"/>
  <c r="C17" i="1" s="1"/>
  <c r="G59" i="3"/>
  <c r="C59"/>
  <c r="E4"/>
  <c r="C4"/>
  <c r="F3"/>
  <c r="C3"/>
  <c r="C2" i="2"/>
  <c r="C1"/>
  <c r="C33" i="1"/>
  <c r="F33" s="1"/>
  <c r="C31"/>
  <c r="C9"/>
  <c r="G7"/>
  <c r="D2"/>
  <c r="C2"/>
  <c r="C15" l="1"/>
  <c r="BB59" i="3"/>
  <c r="F7" i="2" s="1"/>
  <c r="BB170" i="3"/>
  <c r="F11" i="2" s="1"/>
  <c r="BB119" i="3"/>
  <c r="F8" i="2" s="1"/>
  <c r="G161" i="3"/>
  <c r="F13" i="2" l="1"/>
  <c r="C16" i="1" l="1"/>
  <c r="C19" s="1"/>
  <c r="C22" s="1"/>
  <c r="G24" i="2"/>
  <c r="I24" s="1"/>
  <c r="G21" i="1" s="1"/>
  <c r="G20" i="2"/>
  <c r="I20" s="1"/>
  <c r="G17" i="1" s="1"/>
  <c r="G25" i="2"/>
  <c r="I25" s="1"/>
  <c r="G21"/>
  <c r="I21" s="1"/>
  <c r="G18" i="1" s="1"/>
  <c r="G22" i="2"/>
  <c r="I22" s="1"/>
  <c r="G19" i="1" s="1"/>
  <c r="G18" i="2"/>
  <c r="I18" s="1"/>
  <c r="G23"/>
  <c r="I23" s="1"/>
  <c r="G20" i="1" s="1"/>
  <c r="G19" i="2"/>
  <c r="I19" s="1"/>
  <c r="G16" i="1" s="1"/>
  <c r="G15" l="1"/>
  <c r="H26" i="2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<sst xmlns="http://schemas.openxmlformats.org/spreadsheetml/2006/main" count="582" uniqueCount="365">
  <si>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</si>
  <si>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</si>
  <si>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</si>
  <si>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</si>
  <si>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</si>
  <si>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</si>
  <si>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</si>
  <si>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</si>
  <si>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</si>
  <si>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</si>
  <si>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</si>
  <si>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</si>
  <si>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</si>
  <si>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</si>
  <si>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</si>
  <si>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</si>
  <si>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</si>
  <si>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</si>
  <si>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</si>
  <si>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</si>
  <si>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</si>
  <si>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</si>
  <si>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</si>
  <si>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</si>
  <si>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</si>
  <si>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</si>
  <si>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</si>
  <si>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</si>
  <si>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</si>
  <si>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</si>
  <si>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</si>
  <si>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</si>
  <si>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</si>
  <si>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</si>
  <si>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</si>
  <si>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</si>
  <si>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</si>
  <si>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</si>
  <si>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</si>
  <si>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</si>
  <si>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</si>
  <si>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</si>
  <si>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</si>
  <si>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</si>
  <si>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</si>
  <si>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</si>
  <si>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</si>
  <si>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</si>
  <si>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</si>
  <si>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</si>
  <si>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</si>
  <si>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</si>
  <si>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</si>
  <si>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</si>
  <si>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</si>
  <si>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</si>
  <si>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</si>
  <si>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</si>
  <si>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</si>
  <si>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</si>
  <si>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</si>
  <si>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</si>
  <si>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</si>
  <si>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</si>
  <si>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</si>
  <si>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</si>
  <si>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</si>
  <si>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</si>
  <si>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</si>
  <si>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</si>
  <si>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</si>
  <si>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</si>
  <si>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</si>
  <si>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</si>
  <si>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</si>
  <si>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</si>
  <si>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K16620016</t>
  </si>
  <si>
    <t>Rekonstrukce sportovní haly v Zubří</t>
  </si>
  <si>
    <t>D.1.3</t>
  </si>
  <si>
    <t>Stavební úpravy zázemí, přístavba</t>
  </si>
  <si>
    <t>D.1.3.4.1</t>
  </si>
  <si>
    <t>ZTI</t>
  </si>
  <si>
    <t>721</t>
  </si>
  <si>
    <t>Vnitřní kanalizace</t>
  </si>
  <si>
    <t>721110806R00</t>
  </si>
  <si>
    <t xml:space="preserve">Demontáž potrubí z kameninových trub do DN 200 </t>
  </si>
  <si>
    <t>m</t>
  </si>
  <si>
    <t>721110915R00</t>
  </si>
  <si>
    <t>Napojení nové kanalizace PVC-KG 100 na stáv. ležatou kameninu DN100</t>
  </si>
  <si>
    <t>kus</t>
  </si>
  <si>
    <t>721110917R00</t>
  </si>
  <si>
    <t>Napojení nové kanalizace PVC-KG 125 na stáv. ležatou kameninu DN150</t>
  </si>
  <si>
    <t>721110918R00</t>
  </si>
  <si>
    <t>Napojení nové kanalizace PVC-KG 125 na stáv. ležatou kameninu DN200</t>
  </si>
  <si>
    <t>721140806R00</t>
  </si>
  <si>
    <t xml:space="preserve">Demontáž potrubí litinového do DN 200 </t>
  </si>
  <si>
    <t>721140935R0P</t>
  </si>
  <si>
    <t>Přepojení stáv.litinové stoupačky DN100 na PP-HT100</t>
  </si>
  <si>
    <t>721140935RP1</t>
  </si>
  <si>
    <t>Napojení potrubí PPR 40 na stáv.litinovou stoupačku DN100</t>
  </si>
  <si>
    <t>721171803R00</t>
  </si>
  <si>
    <t xml:space="preserve">Demontáž potrubí z PVC do D 75 mm 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</si>
  <si>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</si>
  <si>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</si>
  <si>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</si>
  <si>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</si>
  <si>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721176115R00</t>
  </si>
  <si>
    <t xml:space="preserve">Potrubí HT odpadní svislé D 110 x 2,7 mm </t>
  </si>
  <si>
    <t>721176116R00</t>
  </si>
  <si>
    <t xml:space="preserve">Potrubí HT odpadní svislé D 125 x 3,1 mm </t>
  </si>
  <si>
    <t>721176222R00</t>
  </si>
  <si>
    <t xml:space="preserve">Potrubí KG svodné (ležaté) v zemi D 110 x 3,2 mm </t>
  </si>
  <si>
    <t>721176223R00</t>
  </si>
  <si>
    <t xml:space="preserve">Potrubí KG svodné (ležaté) v zemi D 125 x 3,2 mm </t>
  </si>
  <si>
    <t>721176224R00</t>
  </si>
  <si>
    <t xml:space="preserve">Potrubí KG svodné (ležaté) v zemi D 160 x 4,0 mm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</si>
  <si>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</si>
  <si>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</si>
  <si>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</si>
  <si>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</si>
  <si>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</si>
  <si>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</si>
  <si>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</si>
  <si>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</si>
  <si>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721273150RT1</t>
  </si>
  <si>
    <t>Hlavice ventilační přivětrávací D 110 mm</t>
  </si>
  <si>
    <t>721290112R00</t>
  </si>
  <si>
    <t xml:space="preserve">Zkouška těsnosti kanalizace vodou do DN 200 </t>
  </si>
  <si>
    <t>721290123R00</t>
  </si>
  <si>
    <t xml:space="preserve">Zkouška těsnosti kanalizace kouřem do DN 300 </t>
  </si>
  <si>
    <t>722172412R00</t>
  </si>
  <si>
    <t xml:space="preserve">Potrubí z PPR, D 25 x 3,5 mm, PN 16 </t>
  </si>
  <si>
    <t>722172414R00</t>
  </si>
  <si>
    <t xml:space="preserve">Potrubí z PPR, D 40 x 5,5 mm, PN 16 </t>
  </si>
  <si>
    <t>722182006R00</t>
  </si>
  <si>
    <t xml:space="preserve">Montáž izolačních skruží na potrubí přímé do DN 80 </t>
  </si>
  <si>
    <t>725110811R00</t>
  </si>
  <si>
    <t xml:space="preserve">Demontáž klozetů splachovacích a výlevek </t>
  </si>
  <si>
    <t>soubor</t>
  </si>
  <si>
    <t>725130811R00</t>
  </si>
  <si>
    <t xml:space="preserve">Demontáž pisoárů </t>
  </si>
  <si>
    <t>725210821R00</t>
  </si>
  <si>
    <t xml:space="preserve">Demontáž umyvadel </t>
  </si>
  <si>
    <t>725240811R00</t>
  </si>
  <si>
    <t xml:space="preserve">Demontáž sprchových kabin </t>
  </si>
  <si>
    <t>725860168RT1</t>
  </si>
  <si>
    <t>Zápachová uzávěrka pro pisoáry, D50 mm odsávací s nastavitelným sklonem odtoku</t>
  </si>
  <si>
    <t>725860213R00</t>
  </si>
  <si>
    <t xml:space="preserve">Sifon umyvadlový, D 40 mm </t>
  </si>
  <si>
    <t>132200112RAD</t>
  </si>
  <si>
    <t>Hloubení zapaž.rýh šířky.do 200 cm v hornině.1-4 + zpětný zásyp (provedení sond)</t>
  </si>
  <si>
    <t>m3</t>
  </si>
  <si>
    <t>767990010RA0</t>
  </si>
  <si>
    <t>Uchycení potrubí systémem, pro potrubí zavěšené pod stropem</t>
  </si>
  <si>
    <t>kg</t>
  </si>
  <si>
    <t>831350013RAP</t>
  </si>
  <si>
    <t>Výkop pro venkovní kanalizaci š.0,8m, hl.2,0m vč.pažení, zásypu, odvozu zeminy</t>
  </si>
  <si>
    <t>721-04a</t>
  </si>
  <si>
    <t>Zápachový uzávěr z potrubí PP-HT DN100 v podlaze (whirpool+bazén), d+m</t>
  </si>
  <si>
    <t>721-04b</t>
  </si>
  <si>
    <t>Zápachový uzávěr z potrubí PP-HT DN50 v podlaze (potrubní oddělovač), d+m</t>
  </si>
  <si>
    <t>721-11</t>
  </si>
  <si>
    <t>Napojovací koleno s kulovým kloubem pro připojení výlevky, d+m</t>
  </si>
  <si>
    <t>721-13</t>
  </si>
  <si>
    <t>Podlahová vpust s velkým průtokem a zápachovou uzávěrkou (pro sprchové kouty</t>
  </si>
  <si>
    <t>a odvodnění ploch ), d+m</t>
  </si>
  <si>
    <t>721-13a</t>
  </si>
  <si>
    <t>Izolační souprava s textilií nakašírovanou folií d+m</t>
  </si>
  <si>
    <t>721-14</t>
  </si>
  <si>
    <t>Podomítková instalační sada pro myčku a sušičku odtok DN50, d+m</t>
  </si>
  <si>
    <t>721-14a</t>
  </si>
  <si>
    <t>Kompletační sada pro dva spotřebiče max.průtok 2x0,5l/s integrovaným vztlakovým uzávěrem, d+m</t>
  </si>
  <si>
    <t>721-15</t>
  </si>
  <si>
    <t>Kuličkový kondenzační sifon s vodorovným odtokem a svislým nebo vodorovným připojením 5/4"</t>
  </si>
  <si>
    <t>popř.pryžové těsnění pro nasunutí potrubí D 12-18mm, d+m</t>
  </si>
  <si>
    <t>721-34</t>
  </si>
  <si>
    <t>Zpěňující protipožární tmel (kartuše) pro prostupy do D50, d+m</t>
  </si>
  <si>
    <t>998721202R00</t>
  </si>
  <si>
    <t xml:space="preserve">Přesun hmot pro vnitřní kanalizaci, výšky do 12 m </t>
  </si>
  <si>
    <t>909      R00</t>
  </si>
  <si>
    <t xml:space="preserve">Hzs-nezmeritelne stavebni prace </t>
  </si>
  <si>
    <t>h</t>
  </si>
  <si>
    <t>722</t>
  </si>
  <si>
    <t>Vnitřní vodovod</t>
  </si>
  <si>
    <t>721170952R0P</t>
  </si>
  <si>
    <t>Přepojení nového potrubí PPR na stávající PPR do D63</t>
  </si>
  <si>
    <t>722130801R00</t>
  </si>
  <si>
    <t xml:space="preserve">Demontáž potrubí ocelových závitových DN 25 </t>
  </si>
  <si>
    <t>722130802R00</t>
  </si>
  <si>
    <t xml:space="preserve">Demontáž potrubí ocelových závitových DN 40 </t>
  </si>
  <si>
    <t>722131913R0P</t>
  </si>
  <si>
    <t>Přepojení nového potrubí PPR32 na stávající pozinkované ocelové 1"</t>
  </si>
  <si>
    <t>722131916R0P</t>
  </si>
  <si>
    <t>Přepojení nového potrubí PPR63 na stávající pozinkované ocelové 2"</t>
  </si>
  <si>
    <t>722170801R00</t>
  </si>
  <si>
    <t xml:space="preserve">Demontáž rozvodů vody z plastů do D 32 </t>
  </si>
  <si>
    <t>722170804R00</t>
  </si>
  <si>
    <t xml:space="preserve">Demontáž rozvodů vody z plastů do D 63 </t>
  </si>
  <si>
    <t>722172411R00</t>
  </si>
  <si>
    <t xml:space="preserve">Potrubí z PPR, D 20 x 2,8 mm, PN 16 </t>
  </si>
  <si>
    <t>722172413R00</t>
  </si>
  <si>
    <t xml:space="preserve">Potrubí z PPR, D 32 x 4,4 mm, PN 16 </t>
  </si>
  <si>
    <t>722172415R00</t>
  </si>
  <si>
    <t xml:space="preserve">Potrubí z PPR, D 50 x 6,9 mm, PN 16 </t>
  </si>
  <si>
    <t>722172416R00</t>
  </si>
  <si>
    <t xml:space="preserve">Potrubí z PPR, D 63 x 8,6 mm, PN 16 </t>
  </si>
  <si>
    <t>722181213RT7</t>
  </si>
  <si>
    <t>Izolace návleková z pěnového polyetylenu tl.stěny 13 mm vnitřní průměr 22 mm</t>
  </si>
  <si>
    <t>722181213RT9</t>
  </si>
  <si>
    <t>Izolace návleková z pěnového polyetylenu tl.stěny 13 mm, vnitřní průměr 28 mm</t>
  </si>
  <si>
    <t>722181213RU2</t>
  </si>
  <si>
    <t>Izolace návleková z pěnového polyetylenu tl.stěny 13 mm, vnitřní průměr 35 mm</t>
  </si>
  <si>
    <t>722181213RU4</t>
  </si>
  <si>
    <t>Izolace návleková z pěnového polyetylenu tl.stěny 13 mm, vnitřní průměr 42 mm</t>
  </si>
  <si>
    <t>722181213RU7</t>
  </si>
  <si>
    <t>Izolace návleková  z pěnového polyetylenu tl.stěny 13 mm, vnitřní průměr 52 mm</t>
  </si>
  <si>
    <t>722181213RU9</t>
  </si>
  <si>
    <t>Izolace návleková z pěnového polyetylenu tl.stěny 13 mm, vnitřní průměr 65 mm</t>
  </si>
  <si>
    <t>722190401R00</t>
  </si>
  <si>
    <t xml:space="preserve">Vyvedení a upevnění výpustek DN 15 </t>
  </si>
  <si>
    <t>722191112R00</t>
  </si>
  <si>
    <t xml:space="preserve">Hadice flexibilní k baterii,DN 15 x M10,délka 0,5m </t>
  </si>
  <si>
    <t>722223131R00</t>
  </si>
  <si>
    <t xml:space="preserve">Kohout kul.vypouštěcí,komplet, DN 15 </t>
  </si>
  <si>
    <t>722237121R00</t>
  </si>
  <si>
    <t xml:space="preserve">Kohout kulový,2xvnitřní záv. DN 15 </t>
  </si>
  <si>
    <t>722237122R00</t>
  </si>
  <si>
    <t xml:space="preserve">Kohout kulový,2xvnitřní záv. DN 20 </t>
  </si>
  <si>
    <t>722237123R00</t>
  </si>
  <si>
    <t xml:space="preserve">Kohout kulový,2xvnitřní záv. DN 25 </t>
  </si>
  <si>
    <t>722280109R00</t>
  </si>
  <si>
    <t xml:space="preserve">Tlaková zkouška vodovodního potrubí do DN 65 </t>
  </si>
  <si>
    <t>722290234R00</t>
  </si>
  <si>
    <t xml:space="preserve">Proplach a dezinfekce vodovod.potrubí do DN 80 </t>
  </si>
  <si>
    <t>723150365R00</t>
  </si>
  <si>
    <t xml:space="preserve">Potrubí ocel. černé svařované - chráničky D 38/2,6 </t>
  </si>
  <si>
    <t>723150366R00</t>
  </si>
  <si>
    <t xml:space="preserve">Potrubí ocel. černé svařované-chráničky D 44,5/2,6 </t>
  </si>
  <si>
    <t>723150367R00</t>
  </si>
  <si>
    <t xml:space="preserve">Potrubí ocel. černé svařované - chráničky D 57/2,9 </t>
  </si>
  <si>
    <t>723150368R00</t>
  </si>
  <si>
    <t xml:space="preserve">Potrubí ocel. černé svařované - chráničky D 76/3,2 </t>
  </si>
  <si>
    <t>723150369R00</t>
  </si>
  <si>
    <t xml:space="preserve">Potrubí ocel. černé svařované - chráničky D 89/3,6 </t>
  </si>
  <si>
    <t>725810402P</t>
  </si>
  <si>
    <t>Ventil rohový s filtrem bez přípoj. trubičky G 1/2</t>
  </si>
  <si>
    <t>725820802R00</t>
  </si>
  <si>
    <t xml:space="preserve">Demontáž baterií </t>
  </si>
  <si>
    <t>725829202R00</t>
  </si>
  <si>
    <t xml:space="preserve">Montáž baterie umyv.a dřezové nástěnné </t>
  </si>
  <si>
    <t>725829301R00</t>
  </si>
  <si>
    <t xml:space="preserve">Montáž baterie umyv.a dřezové stojánkové </t>
  </si>
  <si>
    <t>725849200R00</t>
  </si>
  <si>
    <t xml:space="preserve">Montáž baterií sprchových </t>
  </si>
  <si>
    <t>726212321R00</t>
  </si>
  <si>
    <t xml:space="preserve">Modul-PRO WC SYSTEM, pro závěsné WC </t>
  </si>
  <si>
    <t>722-04</t>
  </si>
  <si>
    <t>Zpětný ventil závitový 3/4", d+m</t>
  </si>
  <si>
    <t>722-05</t>
  </si>
  <si>
    <t>Filtr mechanický závitový mosazný ( jemnost síta 250 mm) 3/4", d+m</t>
  </si>
  <si>
    <t>722-07</t>
  </si>
  <si>
    <t>Krycí dvířka ocelová (nástřik komaxit) 150x150mm d+m</t>
  </si>
  <si>
    <t>722-08</t>
  </si>
  <si>
    <t>Krycí dvířka ocelová (nástřik komaxit) 300x300mm d+m</t>
  </si>
  <si>
    <t>722-11</t>
  </si>
  <si>
    <t xml:space="preserve">Dodávka: Baterie umývadlová, stojánková </t>
  </si>
  <si>
    <t>722-12</t>
  </si>
  <si>
    <t>Dodávka: Baterie sprchová nástěnná , rozteč 100 mm</t>
  </si>
  <si>
    <t xml:space="preserve">+ sprchový komplet EURO SK 500 </t>
  </si>
  <si>
    <t>Dodávka: Baterie dřezová, nástěnná rozteč 100 mm s otáčivým plochým ústím</t>
  </si>
  <si>
    <t>300 mm (k výlevce)</t>
  </si>
  <si>
    <t>722-14</t>
  </si>
  <si>
    <t>Tlačítko pro podomítkové moduly, barva bílá d+m</t>
  </si>
  <si>
    <t>722-15</t>
  </si>
  <si>
    <t>Rohový kohout kulový pračkový s filtrem a zpětnou klapkou 1/2"x3/4" (pro aut.pračku)</t>
  </si>
  <si>
    <t>722-19</t>
  </si>
  <si>
    <t>Přemístění všech armatur ke stávajícímu ohřívači vody V=1000l z místnosti Š114A do místnosti Š114</t>
  </si>
  <si>
    <t>kpl</t>
  </si>
  <si>
    <t>(kulové kohouty, filtry, zpětné klapky, cirkulační čerpadlo, expanzomat, pojišťovací ventil, termostatický směšovací ventil)</t>
  </si>
  <si>
    <t>722-20</t>
  </si>
  <si>
    <t>998722202R00</t>
  </si>
  <si>
    <t xml:space="preserve">Přesun hmot pro vnitřní vodovod, výšky do 12 m </t>
  </si>
  <si>
    <t>7222</t>
  </si>
  <si>
    <t>Požární voda</t>
  </si>
  <si>
    <t>722130234R00</t>
  </si>
  <si>
    <t xml:space="preserve">Potrubí z trub.závit.pozink.svařovan. 11343,DN 32 </t>
  </si>
  <si>
    <t>722130235R00</t>
  </si>
  <si>
    <t xml:space="preserve">Potrubí z trub.závit.pozink.svařovan. 11343,DN 40 </t>
  </si>
  <si>
    <t>722131935R00</t>
  </si>
  <si>
    <t>Přepojení nového pozinkovaného potrubí G6/4" na stávající potrubí G6/4"</t>
  </si>
  <si>
    <t>722181213RU1</t>
  </si>
  <si>
    <t>Izolace návleková z pěnového polyetylenu tl.stěny 13 mm, vnitřní průměr 32 mm</t>
  </si>
  <si>
    <t>722181213RU5</t>
  </si>
  <si>
    <t>Izolace návleková z pěnového polyetylenu tl.stěny 13 mm, vnitřní průměr 45 mm</t>
  </si>
  <si>
    <t>722237125R00</t>
  </si>
  <si>
    <t xml:space="preserve">Kohout kulový,2xvnitřní záv. DN 40 </t>
  </si>
  <si>
    <t>722254110R00</t>
  </si>
  <si>
    <t xml:space="preserve">Demontáž hydrantových skříní </t>
  </si>
  <si>
    <t>722290226R00</t>
  </si>
  <si>
    <t xml:space="preserve">Zkouška tlaku potrubí závitového do DN 50 </t>
  </si>
  <si>
    <t>7222-04</t>
  </si>
  <si>
    <t xml:space="preserve">Potrubní oddělovač závitový 6/4", d+m </t>
  </si>
  <si>
    <t>7222-04a</t>
  </si>
  <si>
    <t>Filtr mechanický závitový mosazný ( jemnost síta 250 mm) 6/4", d+m</t>
  </si>
  <si>
    <t>7222-05</t>
  </si>
  <si>
    <t>Požární hydrant s tvarově stálou hadicí, instalace pro zapuštění do zdi, R.650x650x275mm</t>
  </si>
  <si>
    <t>25/30 (průměr hubice 25mm, délka hadice 30m) d+m</t>
  </si>
  <si>
    <t>72220</t>
  </si>
  <si>
    <t>Pitná,teplá voda+splašková kanalizace - restaurace</t>
  </si>
  <si>
    <t>721170952RP1</t>
  </si>
  <si>
    <t xml:space="preserve">Přepojení nového potrubí PPR na stávající PPR 25 </t>
  </si>
  <si>
    <t>721170953R00</t>
  </si>
  <si>
    <t>Přepojení nového potrubí HT DN32 na stávající potrubí HT DN75</t>
  </si>
  <si>
    <t>721176101R00</t>
  </si>
  <si>
    <t>Potrubí HT připojovací D 32 x 1,8 mm (kondenzát od plynového kotle)</t>
  </si>
  <si>
    <t>721290111R00</t>
  </si>
  <si>
    <t xml:space="preserve">Zkouška těsnosti kanalizace vodou DN 125 </t>
  </si>
  <si>
    <t>722190402R00</t>
  </si>
  <si>
    <t xml:space="preserve">Vyvedení a upevnění výpustek DN 20 </t>
  </si>
  <si>
    <t>722280106R00</t>
  </si>
  <si>
    <t xml:space="preserve">Tlaková zkouška vodovodního potrubí do DN 32 </t>
  </si>
  <si>
    <t>734421130P</t>
  </si>
  <si>
    <t xml:space="preserve">Tlakoměr rozsah 0-12bar připojení 1/8" </t>
  </si>
  <si>
    <t>72220-04</t>
  </si>
  <si>
    <t>72220-17</t>
  </si>
  <si>
    <t>Zápachový uzávěr z potrubí PP-HT DN32 (kondenzát od komínu), d+m</t>
  </si>
  <si>
    <t>725</t>
  </si>
  <si>
    <t>Zařizovací předměty</t>
  </si>
  <si>
    <t>725014131RT1</t>
  </si>
  <si>
    <t xml:space="preserve">Klozet závěsný + duroplastové sedátko, bílý </t>
  </si>
  <si>
    <t>725017132R00</t>
  </si>
  <si>
    <t>Umyvadlo na šrouby  55 x 42 cm, bílé (s otvorem na baterii)</t>
  </si>
  <si>
    <t>725017138R00</t>
  </si>
  <si>
    <t xml:space="preserve">Kryt sifonu umyvadel , bílý </t>
  </si>
  <si>
    <t>725017331R00</t>
  </si>
  <si>
    <t>Umývátko na šrouby  45 x 37 cm, bílé (s otvorem na baterii)</t>
  </si>
  <si>
    <t>725019101R00</t>
  </si>
  <si>
    <t xml:space="preserve">Výlevka stojící s plastovou mřížkou </t>
  </si>
  <si>
    <t>725122232R00</t>
  </si>
  <si>
    <t>Pisoár s automatickým radarovým splachovačem a integrovaným zdrojem</t>
  </si>
  <si>
    <t>998725202R00</t>
  </si>
  <si>
    <t xml:space="preserve">Přesun hmot pro zařizovací předměty, výšky do 12 m </t>
  </si>
  <si>
    <t>D96</t>
  </si>
  <si>
    <t>Přesuny suti a vybouraných hmot</t>
  </si>
  <si>
    <t>979011111R00</t>
  </si>
  <si>
    <t xml:space="preserve">Svislá doprava suti a vybour. hmot za 2.NP a 1.PP </t>
  </si>
  <si>
    <t>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</si>
  <si>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</si>
  <si>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</si>
  <si>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</si>
  <si>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</si>
  <si>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</si>
  <si>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</si>
  <si>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</si>
  <si>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</si>
  <si>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979990001P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</si>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</sst>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D.1.3.4.1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Rekapitulace!A18</f>
        <v>Ztížené výrobní podmínky</v>
      </c>
      <c r="E15" s="61"/>
      <c r="F15" s="62"/>
      <c r="G15" s="59">
        <f>Rekapitulace!I18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Rekapitulace!A19</f>
        <v>Oborová přirážka</v>
      </c>
      <c r="E16" s="63"/>
      <c r="F16" s="64"/>
      <c r="G16" s="59">
        <f>Rekapitulace!I19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Rekapitulace!A20</f>
        <v>Přesun stavebních kapacit</v>
      </c>
      <c r="E17" s="63"/>
      <c r="F17" s="64"/>
      <c r="G17" s="59">
        <f>Rekapitulace!I20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Rekapitulace!A21</f>
        <v>Mimostaveništní doprava</v>
      </c>
      <c r="E18" s="63"/>
      <c r="F18" s="64"/>
      <c r="G18" s="59">
        <f>Rekapitulace!I21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Rekapitulace!A22</f>
        <v>Zařízení staveniště</v>
      </c>
      <c r="E19" s="63"/>
      <c r="F19" s="64"/>
      <c r="G19" s="59">
        <f>Rekapitulace!I22</f>
        <v>0</v>
      </c>
    </row>
    <row r="20" spans="1:7" ht="15.95" customHeight="1">
      <c r="A20" s="67"/>
      <c r="B20" s="58"/>
      <c r="C20" s="59"/>
      <c r="D20" s="9" t="str">
        <f>Rekapitulace!A23</f>
        <v>Provoz investora</v>
      </c>
      <c r="E20" s="63"/>
      <c r="F20" s="64"/>
      <c r="G20" s="59">
        <f>Rekapitulace!I23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Rekapitulace!A24</f>
        <v>Kompletační činnost (IČD)</v>
      </c>
      <c r="E21" s="63"/>
      <c r="F21" s="64"/>
      <c r="G21" s="59">
        <f>Rekapitulace!I24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7"/>
  <sheetViews>
    <sheetView workbookViewId="0">
      <selection activeCell="H26" sqref="H26:I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K16620016 Rekonstrukce sportovní haly v Zubří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D.1.3 Stavební úpravy zázemí, přístavba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4" t="str">
        <f>Položky!B7</f>
        <v>721</v>
      </c>
      <c r="B7" s="133" t="str">
        <f>Položky!C7</f>
        <v>Vnitřní kanalizace</v>
      </c>
      <c r="C7" s="69"/>
      <c r="D7" s="134"/>
      <c r="E7" s="225">
        <f>Položky!BA59</f>
        <v>0</v>
      </c>
      <c r="F7" s="226">
        <f>Položky!BB59</f>
        <v>0</v>
      </c>
      <c r="G7" s="226">
        <f>Položky!BC59</f>
        <v>0</v>
      </c>
      <c r="H7" s="226">
        <f>Položky!BD59</f>
        <v>0</v>
      </c>
      <c r="I7" s="227">
        <f>Položky!BE59</f>
        <v>0</v>
      </c>
    </row>
    <row r="8" spans="1:57" s="37" customFormat="1">
      <c r="A8" s="224" t="str">
        <f>Položky!B60</f>
        <v>722</v>
      </c>
      <c r="B8" s="133" t="str">
        <f>Položky!C60</f>
        <v>Vnitřní vodovod</v>
      </c>
      <c r="C8" s="69"/>
      <c r="D8" s="134"/>
      <c r="E8" s="225">
        <f>Položky!BA119</f>
        <v>0</v>
      </c>
      <c r="F8" s="226">
        <f>Položky!BB119</f>
        <v>0</v>
      </c>
      <c r="G8" s="226">
        <f>Položky!BC119</f>
        <v>0</v>
      </c>
      <c r="H8" s="226">
        <f>Položky!BD119</f>
        <v>0</v>
      </c>
      <c r="I8" s="227">
        <f>Položky!BE119</f>
        <v>0</v>
      </c>
    </row>
    <row r="9" spans="1:57" s="37" customFormat="1">
      <c r="A9" s="224" t="str">
        <f>Položky!B120</f>
        <v>7222</v>
      </c>
      <c r="B9" s="133" t="str">
        <f>Položky!C120</f>
        <v>Požární voda</v>
      </c>
      <c r="C9" s="69"/>
      <c r="D9" s="134"/>
      <c r="E9" s="225">
        <f>Položky!BA140</f>
        <v>0</v>
      </c>
      <c r="F9" s="226">
        <f>Položky!BB140</f>
        <v>0</v>
      </c>
      <c r="G9" s="226">
        <f>Položky!BC140</f>
        <v>0</v>
      </c>
      <c r="H9" s="226">
        <f>Položky!BD140</f>
        <v>0</v>
      </c>
      <c r="I9" s="227">
        <f>Položky!BE140</f>
        <v>0</v>
      </c>
    </row>
    <row r="10" spans="1:57" s="37" customFormat="1">
      <c r="A10" s="224" t="str">
        <f>Položky!B141</f>
        <v>72220</v>
      </c>
      <c r="B10" s="133" t="str">
        <f>Položky!C141</f>
        <v>Pitná,teplá voda+splašková kanalizace - restaurace</v>
      </c>
      <c r="C10" s="69"/>
      <c r="D10" s="134"/>
      <c r="E10" s="225">
        <f>Položky!BA161</f>
        <v>0</v>
      </c>
      <c r="F10" s="226">
        <f>Položky!BB161</f>
        <v>0</v>
      </c>
      <c r="G10" s="226">
        <f>Položky!BC161</f>
        <v>0</v>
      </c>
      <c r="H10" s="226">
        <f>Položky!BD161</f>
        <v>0</v>
      </c>
      <c r="I10" s="227">
        <f>Položky!BE161</f>
        <v>0</v>
      </c>
    </row>
    <row r="11" spans="1:57" s="37" customFormat="1">
      <c r="A11" s="224" t="str">
        <f>Položky!B162</f>
        <v>725</v>
      </c>
      <c r="B11" s="133" t="str">
        <f>Položky!C162</f>
        <v>Zařizovací předměty</v>
      </c>
      <c r="C11" s="69"/>
      <c r="D11" s="134"/>
      <c r="E11" s="225">
        <f>Položky!BA170</f>
        <v>0</v>
      </c>
      <c r="F11" s="226">
        <f>Položky!BB170</f>
        <v>0</v>
      </c>
      <c r="G11" s="226">
        <f>Položky!BC170</f>
        <v>0</v>
      </c>
      <c r="H11" s="226">
        <f>Položky!BD170</f>
        <v>0</v>
      </c>
      <c r="I11" s="227">
        <f>Položky!BE170</f>
        <v>0</v>
      </c>
    </row>
    <row r="12" spans="1:57" s="37" customFormat="1" ht="13.5" thickBot="1">
      <c r="A12" s="224" t="str">
        <f>Položky!B171</f>
        <v>D96</v>
      </c>
      <c r="B12" s="133" t="str">
        <f>Položky!C171</f>
        <v>Přesuny suti a vybouraných hmot</v>
      </c>
      <c r="C12" s="69"/>
      <c r="D12" s="134"/>
      <c r="E12" s="225">
        <f>Položky!BA178</f>
        <v>0</v>
      </c>
      <c r="F12" s="226">
        <f>Položky!BB178</f>
        <v>0</v>
      </c>
      <c r="G12" s="226">
        <f>Položky!BC178</f>
        <v>0</v>
      </c>
      <c r="H12" s="226">
        <f>Položky!BD178</f>
        <v>0</v>
      </c>
      <c r="I12" s="227">
        <f>Položky!BE178</f>
        <v>0</v>
      </c>
    </row>
    <row r="13" spans="1:57" s="141" customFormat="1" ht="13.5" thickBot="1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>
      <c r="A15" s="125" t="s">
        <v>58</v>
      </c>
      <c r="B15" s="125"/>
      <c r="C15" s="125"/>
      <c r="D15" s="125"/>
      <c r="E15" s="125"/>
      <c r="F15" s="125"/>
      <c r="G15" s="142"/>
      <c r="H15" s="125"/>
      <c r="I15" s="125"/>
      <c r="BA15" s="43"/>
      <c r="BB15" s="43"/>
      <c r="BC15" s="43"/>
      <c r="BD15" s="43"/>
      <c r="BE15" s="43"/>
    </row>
    <row r="16" spans="1:57" ht="13.5" thickBot="1">
      <c r="A16" s="82"/>
      <c r="B16" s="82"/>
      <c r="C16" s="82"/>
      <c r="D16" s="82"/>
      <c r="E16" s="82"/>
      <c r="F16" s="82"/>
      <c r="G16" s="82"/>
      <c r="H16" s="82"/>
      <c r="I16" s="82"/>
    </row>
    <row r="17" spans="1:53">
      <c r="A17" s="76" t="s">
        <v>59</v>
      </c>
      <c r="B17" s="77"/>
      <c r="C17" s="77"/>
      <c r="D17" s="143"/>
      <c r="E17" s="144" t="s">
        <v>60</v>
      </c>
      <c r="F17" s="145" t="s">
        <v>61</v>
      </c>
      <c r="G17" s="146" t="s">
        <v>62</v>
      </c>
      <c r="H17" s="147"/>
      <c r="I17" s="148" t="s">
        <v>60</v>
      </c>
    </row>
    <row r="18" spans="1:53">
      <c r="A18" s="67" t="s">
        <v>357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358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359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360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361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362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363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>
      <c r="A25" s="67" t="s">
        <v>364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ht="13.5" thickBot="1">
      <c r="A26" s="155"/>
      <c r="B26" s="156" t="s">
        <v>63</v>
      </c>
      <c r="C26" s="157"/>
      <c r="D26" s="158"/>
      <c r="E26" s="159"/>
      <c r="F26" s="160"/>
      <c r="G26" s="160"/>
      <c r="H26" s="161">
        <f>SUM(I18:I25)</f>
        <v>0</v>
      </c>
      <c r="I26" s="162"/>
    </row>
    <row r="28" spans="1:53">
      <c r="B28" s="141"/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1"/>
  <sheetViews>
    <sheetView showGridLines="0" showZeros="0" zoomScaleNormal="100" workbookViewId="0">
      <selection activeCell="A178" sqref="A178:IV180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8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K16620016 Rekonstrukce sportovní haly v Zubří</v>
      </c>
      <c r="D3" s="172"/>
      <c r="E3" s="173" t="s">
        <v>64</v>
      </c>
      <c r="F3" s="174" t="str">
        <f>Rekapitulace!H1</f>
        <v>D.1.3.4.1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D.1.3 Stavební úpravy zázemí, přístavba</v>
      </c>
      <c r="D4" s="177"/>
      <c r="E4" s="178" t="str">
        <f>Rekapitulace!G2</f>
        <v>ZTI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42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7</v>
      </c>
      <c r="CZ8" s="167">
        <v>0</v>
      </c>
    </row>
    <row r="9" spans="1:104" ht="22.5">
      <c r="A9" s="196">
        <v>2</v>
      </c>
      <c r="B9" s="197" t="s">
        <v>87</v>
      </c>
      <c r="C9" s="198" t="s">
        <v>88</v>
      </c>
      <c r="D9" s="199" t="s">
        <v>89</v>
      </c>
      <c r="E9" s="200">
        <v>1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7</v>
      </c>
      <c r="CZ9" s="167">
        <v>1.2099999999999999E-3</v>
      </c>
    </row>
    <row r="10" spans="1:104" ht="22.5">
      <c r="A10" s="196">
        <v>3</v>
      </c>
      <c r="B10" s="197" t="s">
        <v>90</v>
      </c>
      <c r="C10" s="198" t="s">
        <v>91</v>
      </c>
      <c r="D10" s="199" t="s">
        <v>89</v>
      </c>
      <c r="E10" s="200">
        <v>2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7</v>
      </c>
      <c r="AC10" s="167">
        <v>7</v>
      </c>
      <c r="AZ10" s="167">
        <v>2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7</v>
      </c>
      <c r="CZ10" s="167">
        <v>1.58E-3</v>
      </c>
    </row>
    <row r="11" spans="1:104" ht="22.5">
      <c r="A11" s="196">
        <v>4</v>
      </c>
      <c r="B11" s="197" t="s">
        <v>92</v>
      </c>
      <c r="C11" s="198" t="s">
        <v>93</v>
      </c>
      <c r="D11" s="199" t="s">
        <v>89</v>
      </c>
      <c r="E11" s="200">
        <v>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7</v>
      </c>
      <c r="CZ11" s="167">
        <v>2.0899999999999998E-3</v>
      </c>
    </row>
    <row r="12" spans="1:104">
      <c r="A12" s="196">
        <v>5</v>
      </c>
      <c r="B12" s="197" t="s">
        <v>94</v>
      </c>
      <c r="C12" s="198" t="s">
        <v>95</v>
      </c>
      <c r="D12" s="199" t="s">
        <v>86</v>
      </c>
      <c r="E12" s="200">
        <v>31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</v>
      </c>
      <c r="CB12" s="195">
        <v>7</v>
      </c>
      <c r="CZ12" s="167">
        <v>0</v>
      </c>
    </row>
    <row r="13" spans="1:104">
      <c r="A13" s="196">
        <v>6</v>
      </c>
      <c r="B13" s="197" t="s">
        <v>96</v>
      </c>
      <c r="C13" s="198" t="s">
        <v>97</v>
      </c>
      <c r="D13" s="199" t="s">
        <v>89</v>
      </c>
      <c r="E13" s="200">
        <v>5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7</v>
      </c>
      <c r="AC13" s="167">
        <v>7</v>
      </c>
      <c r="AZ13" s="167">
        <v>2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</v>
      </c>
      <c r="CB13" s="195">
        <v>7</v>
      </c>
      <c r="CZ13" s="167">
        <v>3.8000000000000002E-4</v>
      </c>
    </row>
    <row r="14" spans="1:104" ht="22.5">
      <c r="A14" s="196">
        <v>7</v>
      </c>
      <c r="B14" s="197" t="s">
        <v>98</v>
      </c>
      <c r="C14" s="198" t="s">
        <v>99</v>
      </c>
      <c r="D14" s="199" t="s">
        <v>89</v>
      </c>
      <c r="E14" s="200">
        <v>2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</v>
      </c>
      <c r="CB14" s="195">
        <v>7</v>
      </c>
      <c r="CZ14" s="167">
        <v>3.8000000000000002E-4</v>
      </c>
    </row>
    <row r="15" spans="1:104">
      <c r="A15" s="196">
        <v>8</v>
      </c>
      <c r="B15" s="197" t="s">
        <v>100</v>
      </c>
      <c r="C15" s="198" t="s">
        <v>101</v>
      </c>
      <c r="D15" s="199" t="s">
        <v>86</v>
      </c>
      <c r="E15" s="200">
        <v>37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</v>
      </c>
      <c r="CB15" s="195">
        <v>7</v>
      </c>
      <c r="CZ15" s="167">
        <v>0</v>
      </c>
    </row>
    <row r="16" spans="1:104">
      <c r="A16" s="196">
        <v>9</v>
      </c>
      <c r="B16" s="197" t="s">
        <v>102</v>
      </c>
      <c r="C16" s="198" t="s">
        <v>103</v>
      </c>
      <c r="D16" s="199" t="s">
        <v>86</v>
      </c>
      <c r="E16" s="200">
        <v>18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</v>
      </c>
      <c r="CB16" s="195">
        <v>7</v>
      </c>
      <c r="CZ16" s="167">
        <v>3.8000000000000002E-4</v>
      </c>
    </row>
    <row r="17" spans="1:104">
      <c r="A17" s="196">
        <v>10</v>
      </c>
      <c r="B17" s="197" t="s">
        <v>104</v>
      </c>
      <c r="C17" s="198" t="s">
        <v>105</v>
      </c>
      <c r="D17" s="199" t="s">
        <v>86</v>
      </c>
      <c r="E17" s="200">
        <v>18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1</v>
      </c>
      <c r="CB17" s="195">
        <v>7</v>
      </c>
      <c r="CZ17" s="167">
        <v>4.6999999999999999E-4</v>
      </c>
    </row>
    <row r="18" spans="1:104">
      <c r="A18" s="196">
        <v>11</v>
      </c>
      <c r="B18" s="197" t="s">
        <v>106</v>
      </c>
      <c r="C18" s="198" t="s">
        <v>107</v>
      </c>
      <c r="D18" s="199" t="s">
        <v>86</v>
      </c>
      <c r="E18" s="200">
        <v>38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7</v>
      </c>
      <c r="AC18" s="167">
        <v>7</v>
      </c>
      <c r="AZ18" s="167">
        <v>2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1</v>
      </c>
      <c r="CB18" s="195">
        <v>7</v>
      </c>
      <c r="CZ18" s="167">
        <v>1.31E-3</v>
      </c>
    </row>
    <row r="19" spans="1:104">
      <c r="A19" s="196">
        <v>12</v>
      </c>
      <c r="B19" s="197" t="s">
        <v>108</v>
      </c>
      <c r="C19" s="198" t="s">
        <v>109</v>
      </c>
      <c r="D19" s="199" t="s">
        <v>86</v>
      </c>
      <c r="E19" s="200">
        <v>7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195">
        <v>1</v>
      </c>
      <c r="CB19" s="195">
        <v>7</v>
      </c>
      <c r="CZ19" s="167">
        <v>1.6100000000000001E-3</v>
      </c>
    </row>
    <row r="20" spans="1:104">
      <c r="A20" s="196">
        <v>13</v>
      </c>
      <c r="B20" s="197" t="s">
        <v>110</v>
      </c>
      <c r="C20" s="198" t="s">
        <v>111</v>
      </c>
      <c r="D20" s="199" t="s">
        <v>86</v>
      </c>
      <c r="E20" s="200">
        <v>73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195">
        <v>1</v>
      </c>
      <c r="CB20" s="195">
        <v>7</v>
      </c>
      <c r="CZ20" s="167">
        <v>2.0899999999999998E-3</v>
      </c>
    </row>
    <row r="21" spans="1:104">
      <c r="A21" s="196">
        <v>14</v>
      </c>
      <c r="B21" s="197" t="s">
        <v>112</v>
      </c>
      <c r="C21" s="198" t="s">
        <v>113</v>
      </c>
      <c r="D21" s="199" t="s">
        <v>86</v>
      </c>
      <c r="E21" s="200">
        <v>90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7</v>
      </c>
      <c r="CZ21" s="167">
        <v>2.5000000000000001E-3</v>
      </c>
    </row>
    <row r="22" spans="1:104">
      <c r="A22" s="196">
        <v>15</v>
      </c>
      <c r="B22" s="197" t="s">
        <v>114</v>
      </c>
      <c r="C22" s="198" t="s">
        <v>115</v>
      </c>
      <c r="D22" s="199" t="s">
        <v>86</v>
      </c>
      <c r="E22" s="200">
        <v>13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195">
        <v>1</v>
      </c>
      <c r="CB22" s="195">
        <v>7</v>
      </c>
      <c r="CZ22" s="167">
        <v>3.5500000000000002E-3</v>
      </c>
    </row>
    <row r="23" spans="1:104">
      <c r="A23" s="196">
        <v>16</v>
      </c>
      <c r="B23" s="197" t="s">
        <v>116</v>
      </c>
      <c r="C23" s="198" t="s">
        <v>117</v>
      </c>
      <c r="D23" s="199" t="s">
        <v>89</v>
      </c>
      <c r="E23" s="200">
        <v>6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195">
        <v>1</v>
      </c>
      <c r="CB23" s="195">
        <v>7</v>
      </c>
      <c r="CZ23" s="167">
        <v>0</v>
      </c>
    </row>
    <row r="24" spans="1:104">
      <c r="A24" s="196">
        <v>17</v>
      </c>
      <c r="B24" s="197" t="s">
        <v>118</v>
      </c>
      <c r="C24" s="198" t="s">
        <v>119</v>
      </c>
      <c r="D24" s="199" t="s">
        <v>89</v>
      </c>
      <c r="E24" s="200">
        <v>10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1</v>
      </c>
      <c r="CB24" s="195">
        <v>7</v>
      </c>
      <c r="CZ24" s="167">
        <v>0</v>
      </c>
    </row>
    <row r="25" spans="1:104">
      <c r="A25" s="196">
        <v>18</v>
      </c>
      <c r="B25" s="197" t="s">
        <v>120</v>
      </c>
      <c r="C25" s="198" t="s">
        <v>121</v>
      </c>
      <c r="D25" s="199" t="s">
        <v>89</v>
      </c>
      <c r="E25" s="200">
        <v>7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195">
        <v>1</v>
      </c>
      <c r="CB25" s="195">
        <v>7</v>
      </c>
      <c r="CZ25" s="167">
        <v>0</v>
      </c>
    </row>
    <row r="26" spans="1:104">
      <c r="A26" s="196">
        <v>19</v>
      </c>
      <c r="B26" s="197" t="s">
        <v>122</v>
      </c>
      <c r="C26" s="198" t="s">
        <v>123</v>
      </c>
      <c r="D26" s="199" t="s">
        <v>89</v>
      </c>
      <c r="E26" s="200">
        <v>24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195">
        <v>1</v>
      </c>
      <c r="CB26" s="195">
        <v>7</v>
      </c>
      <c r="CZ26" s="167">
        <v>0</v>
      </c>
    </row>
    <row r="27" spans="1:104">
      <c r="A27" s="196">
        <v>20</v>
      </c>
      <c r="B27" s="197" t="s">
        <v>124</v>
      </c>
      <c r="C27" s="198" t="s">
        <v>125</v>
      </c>
      <c r="D27" s="199" t="s">
        <v>89</v>
      </c>
      <c r="E27" s="200">
        <v>6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7</v>
      </c>
      <c r="AC27" s="167">
        <v>7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195">
        <v>1</v>
      </c>
      <c r="CB27" s="195">
        <v>7</v>
      </c>
      <c r="CZ27" s="167">
        <v>4.8999999999999998E-4</v>
      </c>
    </row>
    <row r="28" spans="1:104">
      <c r="A28" s="196">
        <v>21</v>
      </c>
      <c r="B28" s="197" t="s">
        <v>126</v>
      </c>
      <c r="C28" s="198" t="s">
        <v>127</v>
      </c>
      <c r="D28" s="199" t="s">
        <v>86</v>
      </c>
      <c r="E28" s="200">
        <v>293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</v>
      </c>
      <c r="CB28" s="195">
        <v>7</v>
      </c>
      <c r="CZ28" s="167">
        <v>0</v>
      </c>
    </row>
    <row r="29" spans="1:104">
      <c r="A29" s="196">
        <v>22</v>
      </c>
      <c r="B29" s="197" t="s">
        <v>128</v>
      </c>
      <c r="C29" s="198" t="s">
        <v>129</v>
      </c>
      <c r="D29" s="199" t="s">
        <v>86</v>
      </c>
      <c r="E29" s="200">
        <v>293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0</v>
      </c>
      <c r="AC29" s="167">
        <v>0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0</v>
      </c>
      <c r="CZ29" s="167">
        <v>0</v>
      </c>
    </row>
    <row r="30" spans="1:104">
      <c r="A30" s="196">
        <v>23</v>
      </c>
      <c r="B30" s="197" t="s">
        <v>130</v>
      </c>
      <c r="C30" s="198" t="s">
        <v>131</v>
      </c>
      <c r="D30" s="199" t="s">
        <v>86</v>
      </c>
      <c r="E30" s="200">
        <v>11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195">
        <v>1</v>
      </c>
      <c r="CB30" s="195">
        <v>7</v>
      </c>
      <c r="CZ30" s="167">
        <v>5.8E-4</v>
      </c>
    </row>
    <row r="31" spans="1:104">
      <c r="A31" s="196">
        <v>24</v>
      </c>
      <c r="B31" s="197" t="s">
        <v>132</v>
      </c>
      <c r="C31" s="198" t="s">
        <v>133</v>
      </c>
      <c r="D31" s="199" t="s">
        <v>86</v>
      </c>
      <c r="E31" s="200">
        <v>25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195">
        <v>1</v>
      </c>
      <c r="CB31" s="195">
        <v>7</v>
      </c>
      <c r="CZ31" s="167">
        <v>1.1299999999999999E-3</v>
      </c>
    </row>
    <row r="32" spans="1:104">
      <c r="A32" s="196">
        <v>25</v>
      </c>
      <c r="B32" s="197" t="s">
        <v>134</v>
      </c>
      <c r="C32" s="198" t="s">
        <v>135</v>
      </c>
      <c r="D32" s="199" t="s">
        <v>86</v>
      </c>
      <c r="E32" s="200">
        <v>13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195">
        <v>1</v>
      </c>
      <c r="CB32" s="195">
        <v>7</v>
      </c>
      <c r="CZ32" s="167">
        <v>0</v>
      </c>
    </row>
    <row r="33" spans="1:104">
      <c r="A33" s="196">
        <v>26</v>
      </c>
      <c r="B33" s="197" t="s">
        <v>136</v>
      </c>
      <c r="C33" s="198" t="s">
        <v>137</v>
      </c>
      <c r="D33" s="199" t="s">
        <v>138</v>
      </c>
      <c r="E33" s="200">
        <v>4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195">
        <v>1</v>
      </c>
      <c r="CB33" s="195">
        <v>7</v>
      </c>
      <c r="CZ33" s="167">
        <v>0</v>
      </c>
    </row>
    <row r="34" spans="1:104">
      <c r="A34" s="196">
        <v>27</v>
      </c>
      <c r="B34" s="197" t="s">
        <v>139</v>
      </c>
      <c r="C34" s="198" t="s">
        <v>140</v>
      </c>
      <c r="D34" s="199" t="s">
        <v>138</v>
      </c>
      <c r="E34" s="200">
        <v>4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195">
        <v>1</v>
      </c>
      <c r="CB34" s="195">
        <v>7</v>
      </c>
      <c r="CZ34" s="167">
        <v>0</v>
      </c>
    </row>
    <row r="35" spans="1:104">
      <c r="A35" s="196">
        <v>28</v>
      </c>
      <c r="B35" s="197" t="s">
        <v>141</v>
      </c>
      <c r="C35" s="198" t="s">
        <v>142</v>
      </c>
      <c r="D35" s="199" t="s">
        <v>138</v>
      </c>
      <c r="E35" s="200">
        <v>8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195">
        <v>1</v>
      </c>
      <c r="CB35" s="195">
        <v>7</v>
      </c>
      <c r="CZ35" s="167">
        <v>0</v>
      </c>
    </row>
    <row r="36" spans="1:104">
      <c r="A36" s="196">
        <v>29</v>
      </c>
      <c r="B36" s="197" t="s">
        <v>143</v>
      </c>
      <c r="C36" s="198" t="s">
        <v>144</v>
      </c>
      <c r="D36" s="199" t="s">
        <v>138</v>
      </c>
      <c r="E36" s="200">
        <v>10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</v>
      </c>
      <c r="CB36" s="195">
        <v>7</v>
      </c>
      <c r="CZ36" s="167">
        <v>0</v>
      </c>
    </row>
    <row r="37" spans="1:104" ht="22.5">
      <c r="A37" s="196">
        <v>30</v>
      </c>
      <c r="B37" s="197" t="s">
        <v>145</v>
      </c>
      <c r="C37" s="198" t="s">
        <v>146</v>
      </c>
      <c r="D37" s="199" t="s">
        <v>89</v>
      </c>
      <c r="E37" s="200">
        <v>6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195">
        <v>1</v>
      </c>
      <c r="CB37" s="195">
        <v>7</v>
      </c>
      <c r="CZ37" s="167">
        <v>1.8000000000000001E-4</v>
      </c>
    </row>
    <row r="38" spans="1:104">
      <c r="A38" s="196">
        <v>31</v>
      </c>
      <c r="B38" s="197" t="s">
        <v>147</v>
      </c>
      <c r="C38" s="198" t="s">
        <v>148</v>
      </c>
      <c r="D38" s="199" t="s">
        <v>89</v>
      </c>
      <c r="E38" s="200">
        <v>9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</v>
      </c>
      <c r="CB38" s="195">
        <v>7</v>
      </c>
      <c r="CZ38" s="167">
        <v>2.0000000000000001E-4</v>
      </c>
    </row>
    <row r="39" spans="1:104" ht="22.5">
      <c r="A39" s="196">
        <v>32</v>
      </c>
      <c r="B39" s="197" t="s">
        <v>149</v>
      </c>
      <c r="C39" s="198" t="s">
        <v>150</v>
      </c>
      <c r="D39" s="199" t="s">
        <v>151</v>
      </c>
      <c r="E39" s="200">
        <v>28</v>
      </c>
      <c r="F39" s="200">
        <v>0</v>
      </c>
      <c r="G39" s="201">
        <f>E39*F39</f>
        <v>0</v>
      </c>
      <c r="O39" s="195">
        <v>2</v>
      </c>
      <c r="AA39" s="167">
        <v>2</v>
      </c>
      <c r="AB39" s="167">
        <v>1</v>
      </c>
      <c r="AC39" s="167">
        <v>1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195">
        <v>2</v>
      </c>
      <c r="CB39" s="195">
        <v>1</v>
      </c>
      <c r="CZ39" s="167">
        <v>2.3500000000000001E-3</v>
      </c>
    </row>
    <row r="40" spans="1:104" ht="22.5">
      <c r="A40" s="196">
        <v>33</v>
      </c>
      <c r="B40" s="197" t="s">
        <v>152</v>
      </c>
      <c r="C40" s="198" t="s">
        <v>153</v>
      </c>
      <c r="D40" s="199" t="s">
        <v>154</v>
      </c>
      <c r="E40" s="200">
        <v>63</v>
      </c>
      <c r="F40" s="200">
        <v>0</v>
      </c>
      <c r="G40" s="201">
        <f>E40*F40</f>
        <v>0</v>
      </c>
      <c r="O40" s="195">
        <v>2</v>
      </c>
      <c r="AA40" s="167">
        <v>2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195">
        <v>2</v>
      </c>
      <c r="CB40" s="195">
        <v>7</v>
      </c>
      <c r="CZ40" s="167">
        <v>1.06E-3</v>
      </c>
    </row>
    <row r="41" spans="1:104" ht="22.5">
      <c r="A41" s="196">
        <v>34</v>
      </c>
      <c r="B41" s="197" t="s">
        <v>155</v>
      </c>
      <c r="C41" s="198" t="s">
        <v>156</v>
      </c>
      <c r="D41" s="199" t="s">
        <v>86</v>
      </c>
      <c r="E41" s="200">
        <v>15</v>
      </c>
      <c r="F41" s="200">
        <v>0</v>
      </c>
      <c r="G41" s="201">
        <f>E41*F41</f>
        <v>0</v>
      </c>
      <c r="O41" s="195">
        <v>2</v>
      </c>
      <c r="AA41" s="167">
        <v>2</v>
      </c>
      <c r="AB41" s="167">
        <v>1</v>
      </c>
      <c r="AC41" s="167">
        <v>1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2</v>
      </c>
      <c r="CB41" s="195">
        <v>1</v>
      </c>
      <c r="CZ41" s="167">
        <v>0.88670000000000004</v>
      </c>
    </row>
    <row r="42" spans="1:104" ht="22.5">
      <c r="A42" s="196">
        <v>35</v>
      </c>
      <c r="B42" s="197" t="s">
        <v>157</v>
      </c>
      <c r="C42" s="198" t="s">
        <v>158</v>
      </c>
      <c r="D42" s="199" t="s">
        <v>89</v>
      </c>
      <c r="E42" s="200">
        <v>2</v>
      </c>
      <c r="F42" s="200">
        <v>0</v>
      </c>
      <c r="G42" s="201">
        <f>E42*F42</f>
        <v>0</v>
      </c>
      <c r="O42" s="195">
        <v>2</v>
      </c>
      <c r="AA42" s="167">
        <v>12</v>
      </c>
      <c r="AB42" s="167">
        <v>0</v>
      </c>
      <c r="AC42" s="167">
        <v>54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195">
        <v>12</v>
      </c>
      <c r="CB42" s="195">
        <v>0</v>
      </c>
      <c r="CZ42" s="167">
        <v>0</v>
      </c>
    </row>
    <row r="43" spans="1:104" ht="22.5">
      <c r="A43" s="196">
        <v>36</v>
      </c>
      <c r="B43" s="197" t="s">
        <v>159</v>
      </c>
      <c r="C43" s="198" t="s">
        <v>160</v>
      </c>
      <c r="D43" s="199" t="s">
        <v>89</v>
      </c>
      <c r="E43" s="200">
        <v>1</v>
      </c>
      <c r="F43" s="200">
        <v>0</v>
      </c>
      <c r="G43" s="201">
        <f>E43*F43</f>
        <v>0</v>
      </c>
      <c r="O43" s="195">
        <v>2</v>
      </c>
      <c r="AA43" s="167">
        <v>12</v>
      </c>
      <c r="AB43" s="167">
        <v>0</v>
      </c>
      <c r="AC43" s="167">
        <v>55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195">
        <v>12</v>
      </c>
      <c r="CB43" s="195">
        <v>0</v>
      </c>
      <c r="CZ43" s="167">
        <v>0</v>
      </c>
    </row>
    <row r="44" spans="1:104" ht="22.5">
      <c r="A44" s="196">
        <v>37</v>
      </c>
      <c r="B44" s="197" t="s">
        <v>161</v>
      </c>
      <c r="C44" s="198" t="s">
        <v>162</v>
      </c>
      <c r="D44" s="199" t="s">
        <v>89</v>
      </c>
      <c r="E44" s="200">
        <v>1</v>
      </c>
      <c r="F44" s="200">
        <v>0</v>
      </c>
      <c r="G44" s="201">
        <f>E44*F44</f>
        <v>0</v>
      </c>
      <c r="O44" s="195">
        <v>2</v>
      </c>
      <c r="AA44" s="167">
        <v>12</v>
      </c>
      <c r="AB44" s="167">
        <v>0</v>
      </c>
      <c r="AC44" s="167">
        <v>28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12</v>
      </c>
      <c r="CB44" s="195">
        <v>0</v>
      </c>
      <c r="CZ44" s="167">
        <v>0</v>
      </c>
    </row>
    <row r="45" spans="1:104">
      <c r="A45" s="202"/>
      <c r="B45" s="203"/>
      <c r="C45" s="204"/>
      <c r="D45" s="205"/>
      <c r="E45" s="205"/>
      <c r="F45" s="205"/>
      <c r="G45" s="206"/>
      <c r="L45" s="207"/>
      <c r="O45" s="195">
        <v>3</v>
      </c>
    </row>
    <row r="46" spans="1:104" ht="22.5">
      <c r="A46" s="196">
        <v>38</v>
      </c>
      <c r="B46" s="197" t="s">
        <v>163</v>
      </c>
      <c r="C46" s="198" t="s">
        <v>164</v>
      </c>
      <c r="D46" s="199" t="s">
        <v>89</v>
      </c>
      <c r="E46" s="200">
        <v>18</v>
      </c>
      <c r="F46" s="200">
        <v>0</v>
      </c>
      <c r="G46" s="201">
        <f>E46*F46</f>
        <v>0</v>
      </c>
      <c r="O46" s="195">
        <v>2</v>
      </c>
      <c r="AA46" s="167">
        <v>12</v>
      </c>
      <c r="AB46" s="167">
        <v>0</v>
      </c>
      <c r="AC46" s="167">
        <v>29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195">
        <v>12</v>
      </c>
      <c r="CB46" s="195">
        <v>0</v>
      </c>
      <c r="CZ46" s="167">
        <v>0</v>
      </c>
    </row>
    <row r="47" spans="1:104">
      <c r="A47" s="202"/>
      <c r="B47" s="203"/>
      <c r="C47" s="204" t="s">
        <v>165</v>
      </c>
      <c r="D47" s="205"/>
      <c r="E47" s="205"/>
      <c r="F47" s="205"/>
      <c r="G47" s="206"/>
      <c r="L47" s="207" t="s">
        <v>165</v>
      </c>
      <c r="O47" s="195">
        <v>3</v>
      </c>
    </row>
    <row r="48" spans="1:104">
      <c r="A48" s="196">
        <v>39</v>
      </c>
      <c r="B48" s="197" t="s">
        <v>166</v>
      </c>
      <c r="C48" s="198" t="s">
        <v>167</v>
      </c>
      <c r="D48" s="199" t="s">
        <v>89</v>
      </c>
      <c r="E48" s="200">
        <v>18</v>
      </c>
      <c r="F48" s="200">
        <v>0</v>
      </c>
      <c r="G48" s="201">
        <f>E48*F48</f>
        <v>0</v>
      </c>
      <c r="O48" s="195">
        <v>2</v>
      </c>
      <c r="AA48" s="167">
        <v>12</v>
      </c>
      <c r="AB48" s="167">
        <v>0</v>
      </c>
      <c r="AC48" s="167">
        <v>30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195">
        <v>12</v>
      </c>
      <c r="CB48" s="195">
        <v>0</v>
      </c>
      <c r="CZ48" s="167">
        <v>0</v>
      </c>
    </row>
    <row r="49" spans="1:104">
      <c r="A49" s="202"/>
      <c r="B49" s="203"/>
      <c r="C49" s="204"/>
      <c r="D49" s="205"/>
      <c r="E49" s="205"/>
      <c r="F49" s="205"/>
      <c r="G49" s="206"/>
      <c r="L49" s="207"/>
      <c r="O49" s="195">
        <v>3</v>
      </c>
    </row>
    <row r="50" spans="1:104" ht="22.5">
      <c r="A50" s="196">
        <v>40</v>
      </c>
      <c r="B50" s="197" t="s">
        <v>168</v>
      </c>
      <c r="C50" s="198" t="s">
        <v>169</v>
      </c>
      <c r="D50" s="199" t="s">
        <v>89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12</v>
      </c>
      <c r="AB50" s="167">
        <v>0</v>
      </c>
      <c r="AC50" s="167">
        <v>31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12</v>
      </c>
      <c r="CB50" s="195">
        <v>0</v>
      </c>
      <c r="CZ50" s="167">
        <v>0</v>
      </c>
    </row>
    <row r="51" spans="1:104">
      <c r="A51" s="202"/>
      <c r="B51" s="203"/>
      <c r="C51" s="204"/>
      <c r="D51" s="205"/>
      <c r="E51" s="205"/>
      <c r="F51" s="205"/>
      <c r="G51" s="206"/>
      <c r="L51" s="207"/>
      <c r="O51" s="195">
        <v>3</v>
      </c>
    </row>
    <row r="52" spans="1:104" ht="22.5">
      <c r="A52" s="196">
        <v>41</v>
      </c>
      <c r="B52" s="197" t="s">
        <v>170</v>
      </c>
      <c r="C52" s="198" t="s">
        <v>171</v>
      </c>
      <c r="D52" s="199" t="s">
        <v>89</v>
      </c>
      <c r="E52" s="200">
        <v>1</v>
      </c>
      <c r="F52" s="200">
        <v>0</v>
      </c>
      <c r="G52" s="201">
        <f>E52*F52</f>
        <v>0</v>
      </c>
      <c r="O52" s="195">
        <v>2</v>
      </c>
      <c r="AA52" s="167">
        <v>12</v>
      </c>
      <c r="AB52" s="167">
        <v>0</v>
      </c>
      <c r="AC52" s="167">
        <v>32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195">
        <v>12</v>
      </c>
      <c r="CB52" s="195">
        <v>0</v>
      </c>
      <c r="CZ52" s="167">
        <v>0</v>
      </c>
    </row>
    <row r="53" spans="1:104">
      <c r="A53" s="202"/>
      <c r="B53" s="203"/>
      <c r="C53" s="204"/>
      <c r="D53" s="205"/>
      <c r="E53" s="205"/>
      <c r="F53" s="205"/>
      <c r="G53" s="206"/>
      <c r="L53" s="207"/>
      <c r="O53" s="195">
        <v>3</v>
      </c>
    </row>
    <row r="54" spans="1:104" ht="22.5">
      <c r="A54" s="196">
        <v>42</v>
      </c>
      <c r="B54" s="197" t="s">
        <v>172</v>
      </c>
      <c r="C54" s="198" t="s">
        <v>173</v>
      </c>
      <c r="D54" s="199" t="s">
        <v>89</v>
      </c>
      <c r="E54" s="200">
        <v>8</v>
      </c>
      <c r="F54" s="200">
        <v>0</v>
      </c>
      <c r="G54" s="201">
        <f>E54*F54</f>
        <v>0</v>
      </c>
      <c r="O54" s="195">
        <v>2</v>
      </c>
      <c r="AA54" s="167">
        <v>12</v>
      </c>
      <c r="AB54" s="167">
        <v>0</v>
      </c>
      <c r="AC54" s="167">
        <v>33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195">
        <v>12</v>
      </c>
      <c r="CB54" s="195">
        <v>0</v>
      </c>
      <c r="CZ54" s="167">
        <v>0</v>
      </c>
    </row>
    <row r="55" spans="1:104">
      <c r="A55" s="202"/>
      <c r="B55" s="203"/>
      <c r="C55" s="204" t="s">
        <v>174</v>
      </c>
      <c r="D55" s="205"/>
      <c r="E55" s="205"/>
      <c r="F55" s="205"/>
      <c r="G55" s="206"/>
      <c r="L55" s="207" t="s">
        <v>174</v>
      </c>
      <c r="O55" s="195">
        <v>3</v>
      </c>
    </row>
    <row r="56" spans="1:104" ht="22.5">
      <c r="A56" s="196">
        <v>43</v>
      </c>
      <c r="B56" s="197" t="s">
        <v>175</v>
      </c>
      <c r="C56" s="198" t="s">
        <v>176</v>
      </c>
      <c r="D56" s="199" t="s">
        <v>89</v>
      </c>
      <c r="E56" s="200">
        <v>3</v>
      </c>
      <c r="F56" s="200">
        <v>0</v>
      </c>
      <c r="G56" s="201">
        <f>E56*F56</f>
        <v>0</v>
      </c>
      <c r="O56" s="195">
        <v>2</v>
      </c>
      <c r="AA56" s="167">
        <v>12</v>
      </c>
      <c r="AB56" s="167">
        <v>0</v>
      </c>
      <c r="AC56" s="167">
        <v>15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195">
        <v>12</v>
      </c>
      <c r="CB56" s="195">
        <v>0</v>
      </c>
      <c r="CZ56" s="167">
        <v>0</v>
      </c>
    </row>
    <row r="57" spans="1:104">
      <c r="A57" s="196">
        <v>44</v>
      </c>
      <c r="B57" s="197" t="s">
        <v>177</v>
      </c>
      <c r="C57" s="198" t="s">
        <v>178</v>
      </c>
      <c r="D57" s="199" t="s">
        <v>61</v>
      </c>
      <c r="E57" s="200"/>
      <c r="F57" s="200">
        <v>0</v>
      </c>
      <c r="G57" s="201">
        <f>E57*F57</f>
        <v>0</v>
      </c>
      <c r="O57" s="195">
        <v>2</v>
      </c>
      <c r="AA57" s="167">
        <v>7</v>
      </c>
      <c r="AB57" s="167">
        <v>1002</v>
      </c>
      <c r="AC57" s="167">
        <v>5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195">
        <v>7</v>
      </c>
      <c r="CB57" s="195">
        <v>1002</v>
      </c>
      <c r="CZ57" s="167">
        <v>0</v>
      </c>
    </row>
    <row r="58" spans="1:104">
      <c r="A58" s="196">
        <v>45</v>
      </c>
      <c r="B58" s="197" t="s">
        <v>179</v>
      </c>
      <c r="C58" s="198" t="s">
        <v>180</v>
      </c>
      <c r="D58" s="199" t="s">
        <v>181</v>
      </c>
      <c r="E58" s="200">
        <v>70</v>
      </c>
      <c r="F58" s="200">
        <v>0</v>
      </c>
      <c r="G58" s="201">
        <f>E58*F58</f>
        <v>0</v>
      </c>
      <c r="O58" s="195">
        <v>2</v>
      </c>
      <c r="AA58" s="167">
        <v>10</v>
      </c>
      <c r="AB58" s="167">
        <v>0</v>
      </c>
      <c r="AC58" s="167">
        <v>8</v>
      </c>
      <c r="AZ58" s="167">
        <v>5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195">
        <v>10</v>
      </c>
      <c r="CB58" s="195">
        <v>0</v>
      </c>
      <c r="CZ58" s="167">
        <v>0</v>
      </c>
    </row>
    <row r="59" spans="1:104">
      <c r="A59" s="208"/>
      <c r="B59" s="209" t="s">
        <v>73</v>
      </c>
      <c r="C59" s="210" t="str">
        <f>CONCATENATE(B7," ",C7)</f>
        <v>721 Vnitřní kanalizace</v>
      </c>
      <c r="D59" s="211"/>
      <c r="E59" s="212"/>
      <c r="F59" s="213"/>
      <c r="G59" s="214">
        <f>SUM(G7:G58)</f>
        <v>0</v>
      </c>
      <c r="O59" s="195">
        <v>4</v>
      </c>
      <c r="BA59" s="215">
        <f>SUM(BA7:BA58)</f>
        <v>0</v>
      </c>
      <c r="BB59" s="215">
        <f>SUM(BB7:BB58)</f>
        <v>0</v>
      </c>
      <c r="BC59" s="215">
        <f>SUM(BC7:BC58)</f>
        <v>0</v>
      </c>
      <c r="BD59" s="215">
        <f>SUM(BD7:BD58)</f>
        <v>0</v>
      </c>
      <c r="BE59" s="215">
        <f>SUM(BE7:BE58)</f>
        <v>0</v>
      </c>
    </row>
    <row r="60" spans="1:104">
      <c r="A60" s="188" t="s">
        <v>72</v>
      </c>
      <c r="B60" s="189" t="s">
        <v>182</v>
      </c>
      <c r="C60" s="190" t="s">
        <v>183</v>
      </c>
      <c r="D60" s="191"/>
      <c r="E60" s="192"/>
      <c r="F60" s="192"/>
      <c r="G60" s="193"/>
      <c r="H60" s="194"/>
      <c r="I60" s="194"/>
      <c r="O60" s="195">
        <v>1</v>
      </c>
    </row>
    <row r="61" spans="1:104">
      <c r="A61" s="196">
        <v>46</v>
      </c>
      <c r="B61" s="197" t="s">
        <v>184</v>
      </c>
      <c r="C61" s="198" t="s">
        <v>185</v>
      </c>
      <c r="D61" s="199" t="s">
        <v>89</v>
      </c>
      <c r="E61" s="200">
        <v>8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</v>
      </c>
      <c r="CB61" s="195">
        <v>7</v>
      </c>
      <c r="CZ61" s="167">
        <v>7.0200000000000002E-3</v>
      </c>
    </row>
    <row r="62" spans="1:104">
      <c r="A62" s="196">
        <v>47</v>
      </c>
      <c r="B62" s="197" t="s">
        <v>186</v>
      </c>
      <c r="C62" s="198" t="s">
        <v>187</v>
      </c>
      <c r="D62" s="199" t="s">
        <v>86</v>
      </c>
      <c r="E62" s="200">
        <v>35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195">
        <v>1</v>
      </c>
      <c r="CB62" s="195">
        <v>7</v>
      </c>
      <c r="CZ62" s="167">
        <v>0</v>
      </c>
    </row>
    <row r="63" spans="1:104">
      <c r="A63" s="196">
        <v>48</v>
      </c>
      <c r="B63" s="197" t="s">
        <v>188</v>
      </c>
      <c r="C63" s="198" t="s">
        <v>189</v>
      </c>
      <c r="D63" s="199" t="s">
        <v>86</v>
      </c>
      <c r="E63" s="200">
        <v>31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</v>
      </c>
      <c r="CB63" s="195">
        <v>7</v>
      </c>
      <c r="CZ63" s="167">
        <v>0</v>
      </c>
    </row>
    <row r="64" spans="1:104" ht="22.5">
      <c r="A64" s="196">
        <v>49</v>
      </c>
      <c r="B64" s="197" t="s">
        <v>190</v>
      </c>
      <c r="C64" s="198" t="s">
        <v>191</v>
      </c>
      <c r="D64" s="199" t="s">
        <v>138</v>
      </c>
      <c r="E64" s="200">
        <v>4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</v>
      </c>
      <c r="CB64" s="195">
        <v>7</v>
      </c>
      <c r="CZ64" s="167">
        <v>1.0319999999999999E-2</v>
      </c>
    </row>
    <row r="65" spans="1:104" ht="22.5">
      <c r="A65" s="196">
        <v>50</v>
      </c>
      <c r="B65" s="197" t="s">
        <v>192</v>
      </c>
      <c r="C65" s="198" t="s">
        <v>193</v>
      </c>
      <c r="D65" s="199" t="s">
        <v>138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195">
        <v>1</v>
      </c>
      <c r="CB65" s="195">
        <v>7</v>
      </c>
      <c r="CZ65" s="167">
        <v>1.537E-2</v>
      </c>
    </row>
    <row r="66" spans="1:104">
      <c r="A66" s="196">
        <v>51</v>
      </c>
      <c r="B66" s="197" t="s">
        <v>194</v>
      </c>
      <c r="C66" s="198" t="s">
        <v>195</v>
      </c>
      <c r="D66" s="199" t="s">
        <v>86</v>
      </c>
      <c r="E66" s="200">
        <v>94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195">
        <v>1</v>
      </c>
      <c r="CB66" s="195">
        <v>7</v>
      </c>
      <c r="CZ66" s="167">
        <v>0</v>
      </c>
    </row>
    <row r="67" spans="1:104">
      <c r="A67" s="196">
        <v>52</v>
      </c>
      <c r="B67" s="197" t="s">
        <v>196</v>
      </c>
      <c r="C67" s="198" t="s">
        <v>197</v>
      </c>
      <c r="D67" s="199" t="s">
        <v>86</v>
      </c>
      <c r="E67" s="200">
        <v>62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7</v>
      </c>
      <c r="AC67" s="167">
        <v>7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195">
        <v>1</v>
      </c>
      <c r="CB67" s="195">
        <v>7</v>
      </c>
      <c r="CZ67" s="167">
        <v>0</v>
      </c>
    </row>
    <row r="68" spans="1:104">
      <c r="A68" s="196">
        <v>53</v>
      </c>
      <c r="B68" s="197" t="s">
        <v>198</v>
      </c>
      <c r="C68" s="198" t="s">
        <v>199</v>
      </c>
      <c r="D68" s="199" t="s">
        <v>86</v>
      </c>
      <c r="E68" s="200">
        <v>102</v>
      </c>
      <c r="F68" s="200">
        <v>0</v>
      </c>
      <c r="G68" s="201">
        <f>E68*F68</f>
        <v>0</v>
      </c>
      <c r="O68" s="195">
        <v>2</v>
      </c>
      <c r="AA68" s="167">
        <v>1</v>
      </c>
      <c r="AB68" s="167">
        <v>7</v>
      </c>
      <c r="AC68" s="167">
        <v>7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195">
        <v>1</v>
      </c>
      <c r="CB68" s="195">
        <v>7</v>
      </c>
      <c r="CZ68" s="167">
        <v>4.6999999999999999E-4</v>
      </c>
    </row>
    <row r="69" spans="1:104">
      <c r="A69" s="196">
        <v>54</v>
      </c>
      <c r="B69" s="197" t="s">
        <v>130</v>
      </c>
      <c r="C69" s="198" t="s">
        <v>131</v>
      </c>
      <c r="D69" s="199" t="s">
        <v>86</v>
      </c>
      <c r="E69" s="200">
        <v>201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195">
        <v>1</v>
      </c>
      <c r="CB69" s="195">
        <v>7</v>
      </c>
      <c r="CZ69" s="167">
        <v>5.8E-4</v>
      </c>
    </row>
    <row r="70" spans="1:104">
      <c r="A70" s="196">
        <v>55</v>
      </c>
      <c r="B70" s="197" t="s">
        <v>200</v>
      </c>
      <c r="C70" s="198" t="s">
        <v>201</v>
      </c>
      <c r="D70" s="199" t="s">
        <v>86</v>
      </c>
      <c r="E70" s="200">
        <v>61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7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195">
        <v>1</v>
      </c>
      <c r="CB70" s="195">
        <v>7</v>
      </c>
      <c r="CZ70" s="167">
        <v>7.5000000000000002E-4</v>
      </c>
    </row>
    <row r="71" spans="1:104">
      <c r="A71" s="196">
        <v>56</v>
      </c>
      <c r="B71" s="197" t="s">
        <v>132</v>
      </c>
      <c r="C71" s="198" t="s">
        <v>133</v>
      </c>
      <c r="D71" s="199" t="s">
        <v>86</v>
      </c>
      <c r="E71" s="200">
        <v>50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7</v>
      </c>
      <c r="AC71" s="167">
        <v>7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195">
        <v>1</v>
      </c>
      <c r="CB71" s="195">
        <v>7</v>
      </c>
      <c r="CZ71" s="167">
        <v>1.1299999999999999E-3</v>
      </c>
    </row>
    <row r="72" spans="1:104">
      <c r="A72" s="196">
        <v>57</v>
      </c>
      <c r="B72" s="197" t="s">
        <v>202</v>
      </c>
      <c r="C72" s="198" t="s">
        <v>203</v>
      </c>
      <c r="D72" s="199" t="s">
        <v>86</v>
      </c>
      <c r="E72" s="200">
        <v>17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195">
        <v>1</v>
      </c>
      <c r="CB72" s="195">
        <v>7</v>
      </c>
      <c r="CZ72" s="167">
        <v>6.0000000000000001E-3</v>
      </c>
    </row>
    <row r="73" spans="1:104">
      <c r="A73" s="196">
        <v>58</v>
      </c>
      <c r="B73" s="197" t="s">
        <v>204</v>
      </c>
      <c r="C73" s="198" t="s">
        <v>205</v>
      </c>
      <c r="D73" s="199" t="s">
        <v>86</v>
      </c>
      <c r="E73" s="200">
        <v>42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195">
        <v>1</v>
      </c>
      <c r="CB73" s="195">
        <v>7</v>
      </c>
      <c r="CZ73" s="167">
        <v>6.77E-3</v>
      </c>
    </row>
    <row r="74" spans="1:104" ht="22.5">
      <c r="A74" s="196">
        <v>59</v>
      </c>
      <c r="B74" s="197" t="s">
        <v>206</v>
      </c>
      <c r="C74" s="198" t="s">
        <v>207</v>
      </c>
      <c r="D74" s="199" t="s">
        <v>86</v>
      </c>
      <c r="E74" s="200">
        <v>102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7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195">
        <v>1</v>
      </c>
      <c r="CB74" s="195">
        <v>7</v>
      </c>
      <c r="CZ74" s="167">
        <v>4.0000000000000003E-5</v>
      </c>
    </row>
    <row r="75" spans="1:104" ht="22.5">
      <c r="A75" s="196">
        <v>60</v>
      </c>
      <c r="B75" s="197" t="s">
        <v>208</v>
      </c>
      <c r="C75" s="198" t="s">
        <v>209</v>
      </c>
      <c r="D75" s="199" t="s">
        <v>86</v>
      </c>
      <c r="E75" s="200">
        <v>201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195">
        <v>1</v>
      </c>
      <c r="CB75" s="195">
        <v>7</v>
      </c>
      <c r="CZ75" s="167">
        <v>8.0000000000000007E-5</v>
      </c>
    </row>
    <row r="76" spans="1:104" ht="22.5">
      <c r="A76" s="196">
        <v>61</v>
      </c>
      <c r="B76" s="197" t="s">
        <v>210</v>
      </c>
      <c r="C76" s="198" t="s">
        <v>211</v>
      </c>
      <c r="D76" s="199" t="s">
        <v>86</v>
      </c>
      <c r="E76" s="200">
        <v>61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7</v>
      </c>
      <c r="AC76" s="167">
        <v>7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195">
        <v>1</v>
      </c>
      <c r="CB76" s="195">
        <v>7</v>
      </c>
      <c r="CZ76" s="167">
        <v>6.0000000000000002E-5</v>
      </c>
    </row>
    <row r="77" spans="1:104" ht="22.5">
      <c r="A77" s="196">
        <v>62</v>
      </c>
      <c r="B77" s="197" t="s">
        <v>212</v>
      </c>
      <c r="C77" s="198" t="s">
        <v>213</v>
      </c>
      <c r="D77" s="199" t="s">
        <v>86</v>
      </c>
      <c r="E77" s="200">
        <v>50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7</v>
      </c>
      <c r="AC77" s="167">
        <v>7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195">
        <v>1</v>
      </c>
      <c r="CB77" s="195">
        <v>7</v>
      </c>
      <c r="CZ77" s="167">
        <v>1.2E-4</v>
      </c>
    </row>
    <row r="78" spans="1:104" ht="22.5">
      <c r="A78" s="196">
        <v>63</v>
      </c>
      <c r="B78" s="197" t="s">
        <v>214</v>
      </c>
      <c r="C78" s="198" t="s">
        <v>215</v>
      </c>
      <c r="D78" s="199" t="s">
        <v>86</v>
      </c>
      <c r="E78" s="200">
        <v>17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7</v>
      </c>
      <c r="AC78" s="167">
        <v>7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195">
        <v>1</v>
      </c>
      <c r="CB78" s="195">
        <v>7</v>
      </c>
      <c r="CZ78" s="167">
        <v>1.2999999999999999E-4</v>
      </c>
    </row>
    <row r="79" spans="1:104" ht="22.5">
      <c r="A79" s="196">
        <v>64</v>
      </c>
      <c r="B79" s="197" t="s">
        <v>216</v>
      </c>
      <c r="C79" s="198" t="s">
        <v>217</v>
      </c>
      <c r="D79" s="199" t="s">
        <v>86</v>
      </c>
      <c r="E79" s="200">
        <v>42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7</v>
      </c>
      <c r="AC79" s="167">
        <v>7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195">
        <v>1</v>
      </c>
      <c r="CB79" s="195">
        <v>7</v>
      </c>
      <c r="CZ79" s="167">
        <v>2.1000000000000001E-4</v>
      </c>
    </row>
    <row r="80" spans="1:104">
      <c r="A80" s="196">
        <v>65</v>
      </c>
      <c r="B80" s="197" t="s">
        <v>218</v>
      </c>
      <c r="C80" s="198" t="s">
        <v>219</v>
      </c>
      <c r="D80" s="199" t="s">
        <v>89</v>
      </c>
      <c r="E80" s="200">
        <v>50</v>
      </c>
      <c r="F80" s="200">
        <v>0</v>
      </c>
      <c r="G80" s="201">
        <f>E80*F80</f>
        <v>0</v>
      </c>
      <c r="O80" s="195">
        <v>2</v>
      </c>
      <c r="AA80" s="167">
        <v>1</v>
      </c>
      <c r="AB80" s="167">
        <v>7</v>
      </c>
      <c r="AC80" s="167">
        <v>7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195">
        <v>1</v>
      </c>
      <c r="CB80" s="195">
        <v>7</v>
      </c>
      <c r="CZ80" s="167">
        <v>0</v>
      </c>
    </row>
    <row r="81" spans="1:104">
      <c r="A81" s="196">
        <v>66</v>
      </c>
      <c r="B81" s="197" t="s">
        <v>220</v>
      </c>
      <c r="C81" s="198" t="s">
        <v>221</v>
      </c>
      <c r="D81" s="199" t="s">
        <v>138</v>
      </c>
      <c r="E81" s="200">
        <v>20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7</v>
      </c>
      <c r="AC81" s="167">
        <v>7</v>
      </c>
      <c r="AZ81" s="167">
        <v>2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195">
        <v>1</v>
      </c>
      <c r="CB81" s="195">
        <v>7</v>
      </c>
      <c r="CZ81" s="167">
        <v>0</v>
      </c>
    </row>
    <row r="82" spans="1:104">
      <c r="A82" s="196">
        <v>67</v>
      </c>
      <c r="B82" s="197" t="s">
        <v>222</v>
      </c>
      <c r="C82" s="198" t="s">
        <v>223</v>
      </c>
      <c r="D82" s="199" t="s">
        <v>89</v>
      </c>
      <c r="E82" s="200">
        <v>8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7</v>
      </c>
      <c r="AC82" s="167">
        <v>7</v>
      </c>
      <c r="AZ82" s="167">
        <v>2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195">
        <v>1</v>
      </c>
      <c r="CB82" s="195">
        <v>7</v>
      </c>
      <c r="CZ82" s="167">
        <v>1.9000000000000001E-4</v>
      </c>
    </row>
    <row r="83" spans="1:104">
      <c r="A83" s="196">
        <v>68</v>
      </c>
      <c r="B83" s="197" t="s">
        <v>224</v>
      </c>
      <c r="C83" s="198" t="s">
        <v>225</v>
      </c>
      <c r="D83" s="199" t="s">
        <v>89</v>
      </c>
      <c r="E83" s="200">
        <v>6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195">
        <v>1</v>
      </c>
      <c r="CB83" s="195">
        <v>7</v>
      </c>
      <c r="CZ83" s="167">
        <v>1.8000000000000001E-4</v>
      </c>
    </row>
    <row r="84" spans="1:104">
      <c r="A84" s="196">
        <v>69</v>
      </c>
      <c r="B84" s="197" t="s">
        <v>226</v>
      </c>
      <c r="C84" s="198" t="s">
        <v>227</v>
      </c>
      <c r="D84" s="199" t="s">
        <v>89</v>
      </c>
      <c r="E84" s="200">
        <v>15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195">
        <v>1</v>
      </c>
      <c r="CB84" s="195">
        <v>7</v>
      </c>
      <c r="CZ84" s="167">
        <v>3.1E-4</v>
      </c>
    </row>
    <row r="85" spans="1:104">
      <c r="A85" s="196">
        <v>70</v>
      </c>
      <c r="B85" s="197" t="s">
        <v>228</v>
      </c>
      <c r="C85" s="198" t="s">
        <v>229</v>
      </c>
      <c r="D85" s="199" t="s">
        <v>89</v>
      </c>
      <c r="E85" s="200">
        <v>7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7</v>
      </c>
      <c r="AC85" s="167">
        <v>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195">
        <v>1</v>
      </c>
      <c r="CB85" s="195">
        <v>7</v>
      </c>
      <c r="CZ85" s="167">
        <v>4.8000000000000001E-4</v>
      </c>
    </row>
    <row r="86" spans="1:104">
      <c r="A86" s="196">
        <v>71</v>
      </c>
      <c r="B86" s="197" t="s">
        <v>230</v>
      </c>
      <c r="C86" s="198" t="s">
        <v>231</v>
      </c>
      <c r="D86" s="199" t="s">
        <v>86</v>
      </c>
      <c r="E86" s="200">
        <v>473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195">
        <v>1</v>
      </c>
      <c r="CB86" s="195">
        <v>7</v>
      </c>
      <c r="CZ86" s="167">
        <v>0</v>
      </c>
    </row>
    <row r="87" spans="1:104">
      <c r="A87" s="196">
        <v>72</v>
      </c>
      <c r="B87" s="197" t="s">
        <v>232</v>
      </c>
      <c r="C87" s="198" t="s">
        <v>233</v>
      </c>
      <c r="D87" s="199" t="s">
        <v>86</v>
      </c>
      <c r="E87" s="200">
        <v>473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7</v>
      </c>
      <c r="AC87" s="167">
        <v>7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195">
        <v>1</v>
      </c>
      <c r="CB87" s="195">
        <v>7</v>
      </c>
      <c r="CZ87" s="167">
        <v>1.0000000000000001E-5</v>
      </c>
    </row>
    <row r="88" spans="1:104">
      <c r="A88" s="196">
        <v>73</v>
      </c>
      <c r="B88" s="197" t="s">
        <v>234</v>
      </c>
      <c r="C88" s="198" t="s">
        <v>235</v>
      </c>
      <c r="D88" s="199" t="s">
        <v>86</v>
      </c>
      <c r="E88" s="200">
        <v>4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7</v>
      </c>
      <c r="AC88" s="167">
        <v>7</v>
      </c>
      <c r="AZ88" s="167">
        <v>2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195">
        <v>1</v>
      </c>
      <c r="CB88" s="195">
        <v>7</v>
      </c>
      <c r="CZ88" s="167">
        <v>2.5699999999999998E-3</v>
      </c>
    </row>
    <row r="89" spans="1:104">
      <c r="A89" s="196">
        <v>74</v>
      </c>
      <c r="B89" s="197" t="s">
        <v>236</v>
      </c>
      <c r="C89" s="198" t="s">
        <v>237</v>
      </c>
      <c r="D89" s="199" t="s">
        <v>86</v>
      </c>
      <c r="E89" s="200">
        <v>2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7</v>
      </c>
      <c r="AC89" s="167">
        <v>7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195">
        <v>1</v>
      </c>
      <c r="CB89" s="195">
        <v>7</v>
      </c>
      <c r="CZ89" s="167">
        <v>3.0100000000000001E-3</v>
      </c>
    </row>
    <row r="90" spans="1:104">
      <c r="A90" s="196">
        <v>75</v>
      </c>
      <c r="B90" s="197" t="s">
        <v>238</v>
      </c>
      <c r="C90" s="198" t="s">
        <v>239</v>
      </c>
      <c r="D90" s="199" t="s">
        <v>86</v>
      </c>
      <c r="E90" s="200">
        <v>2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195">
        <v>1</v>
      </c>
      <c r="CB90" s="195">
        <v>7</v>
      </c>
      <c r="CZ90" s="167">
        <v>4.2900000000000004E-3</v>
      </c>
    </row>
    <row r="91" spans="1:104">
      <c r="A91" s="196">
        <v>76</v>
      </c>
      <c r="B91" s="197" t="s">
        <v>240</v>
      </c>
      <c r="C91" s="198" t="s">
        <v>241</v>
      </c>
      <c r="D91" s="199" t="s">
        <v>86</v>
      </c>
      <c r="E91" s="200">
        <v>3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7</v>
      </c>
      <c r="AC91" s="167">
        <v>7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195">
        <v>1</v>
      </c>
      <c r="CB91" s="195">
        <v>7</v>
      </c>
      <c r="CZ91" s="167">
        <v>6.3299999999999997E-3</v>
      </c>
    </row>
    <row r="92" spans="1:104">
      <c r="A92" s="196">
        <v>77</v>
      </c>
      <c r="B92" s="197" t="s">
        <v>242</v>
      </c>
      <c r="C92" s="198" t="s">
        <v>243</v>
      </c>
      <c r="D92" s="199" t="s">
        <v>86</v>
      </c>
      <c r="E92" s="200">
        <v>3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7</v>
      </c>
      <c r="AC92" s="167">
        <v>7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195">
        <v>1</v>
      </c>
      <c r="CB92" s="195">
        <v>7</v>
      </c>
      <c r="CZ92" s="167">
        <v>8.2799999999999992E-3</v>
      </c>
    </row>
    <row r="93" spans="1:104">
      <c r="A93" s="196">
        <v>78</v>
      </c>
      <c r="B93" s="197" t="s">
        <v>244</v>
      </c>
      <c r="C93" s="198" t="s">
        <v>245</v>
      </c>
      <c r="D93" s="199" t="s">
        <v>138</v>
      </c>
      <c r="E93" s="200">
        <v>20</v>
      </c>
      <c r="F93" s="200">
        <v>0</v>
      </c>
      <c r="G93" s="201">
        <f>E93*F93</f>
        <v>0</v>
      </c>
      <c r="O93" s="195">
        <v>2</v>
      </c>
      <c r="AA93" s="167">
        <v>1</v>
      </c>
      <c r="AB93" s="167">
        <v>7</v>
      </c>
      <c r="AC93" s="167">
        <v>7</v>
      </c>
      <c r="AZ93" s="167">
        <v>2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195">
        <v>1</v>
      </c>
      <c r="CB93" s="195">
        <v>7</v>
      </c>
      <c r="CZ93" s="167">
        <v>1.7000000000000001E-4</v>
      </c>
    </row>
    <row r="94" spans="1:104">
      <c r="A94" s="196">
        <v>79</v>
      </c>
      <c r="B94" s="197" t="s">
        <v>246</v>
      </c>
      <c r="C94" s="198" t="s">
        <v>247</v>
      </c>
      <c r="D94" s="199" t="s">
        <v>138</v>
      </c>
      <c r="E94" s="200">
        <v>26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7</v>
      </c>
      <c r="AC94" s="167">
        <v>7</v>
      </c>
      <c r="AZ94" s="167">
        <v>2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195">
        <v>1</v>
      </c>
      <c r="CB94" s="195">
        <v>7</v>
      </c>
      <c r="CZ94" s="167">
        <v>0</v>
      </c>
    </row>
    <row r="95" spans="1:104">
      <c r="A95" s="196">
        <v>80</v>
      </c>
      <c r="B95" s="197" t="s">
        <v>248</v>
      </c>
      <c r="C95" s="198" t="s">
        <v>249</v>
      </c>
      <c r="D95" s="199" t="s">
        <v>89</v>
      </c>
      <c r="E95" s="200">
        <v>1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195">
        <v>1</v>
      </c>
      <c r="CB95" s="195">
        <v>7</v>
      </c>
      <c r="CZ95" s="167">
        <v>1.8000000000000001E-4</v>
      </c>
    </row>
    <row r="96" spans="1:104">
      <c r="A96" s="196">
        <v>81</v>
      </c>
      <c r="B96" s="197" t="s">
        <v>250</v>
      </c>
      <c r="C96" s="198" t="s">
        <v>251</v>
      </c>
      <c r="D96" s="199" t="s">
        <v>89</v>
      </c>
      <c r="E96" s="200">
        <v>10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195">
        <v>1</v>
      </c>
      <c r="CB96" s="195">
        <v>7</v>
      </c>
      <c r="CZ96" s="167">
        <v>4.0000000000000003E-5</v>
      </c>
    </row>
    <row r="97" spans="1:104">
      <c r="A97" s="196">
        <v>82</v>
      </c>
      <c r="B97" s="197" t="s">
        <v>252</v>
      </c>
      <c r="C97" s="198" t="s">
        <v>253</v>
      </c>
      <c r="D97" s="199" t="s">
        <v>89</v>
      </c>
      <c r="E97" s="200">
        <v>11</v>
      </c>
      <c r="F97" s="200">
        <v>0</v>
      </c>
      <c r="G97" s="201">
        <f>E97*F97</f>
        <v>0</v>
      </c>
      <c r="O97" s="195">
        <v>2</v>
      </c>
      <c r="AA97" s="167">
        <v>1</v>
      </c>
      <c r="AB97" s="167">
        <v>7</v>
      </c>
      <c r="AC97" s="167">
        <v>7</v>
      </c>
      <c r="AZ97" s="167">
        <v>2</v>
      </c>
      <c r="BA97" s="167">
        <f>IF(AZ97=1,G97,0)</f>
        <v>0</v>
      </c>
      <c r="BB97" s="167">
        <f>IF(AZ97=2,G97,0)</f>
        <v>0</v>
      </c>
      <c r="BC97" s="167">
        <f>IF(AZ97=3,G97,0)</f>
        <v>0</v>
      </c>
      <c r="BD97" s="167">
        <f>IF(AZ97=4,G97,0)</f>
        <v>0</v>
      </c>
      <c r="BE97" s="167">
        <f>IF(AZ97=5,G97,0)</f>
        <v>0</v>
      </c>
      <c r="CA97" s="195">
        <v>1</v>
      </c>
      <c r="CB97" s="195">
        <v>7</v>
      </c>
      <c r="CZ97" s="167">
        <v>1.2999999999999999E-4</v>
      </c>
    </row>
    <row r="98" spans="1:104">
      <c r="A98" s="196">
        <v>83</v>
      </c>
      <c r="B98" s="197" t="s">
        <v>254</v>
      </c>
      <c r="C98" s="198" t="s">
        <v>255</v>
      </c>
      <c r="D98" s="199" t="s">
        <v>138</v>
      </c>
      <c r="E98" s="200">
        <v>5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195">
        <v>1</v>
      </c>
      <c r="CB98" s="195">
        <v>7</v>
      </c>
      <c r="CZ98" s="167">
        <v>1.7999999999999999E-2</v>
      </c>
    </row>
    <row r="99" spans="1:104" ht="22.5">
      <c r="A99" s="196">
        <v>84</v>
      </c>
      <c r="B99" s="197" t="s">
        <v>152</v>
      </c>
      <c r="C99" s="198" t="s">
        <v>153</v>
      </c>
      <c r="D99" s="199" t="s">
        <v>154</v>
      </c>
      <c r="E99" s="200">
        <v>257</v>
      </c>
      <c r="F99" s="200">
        <v>0</v>
      </c>
      <c r="G99" s="201">
        <f>E99*F99</f>
        <v>0</v>
      </c>
      <c r="O99" s="195">
        <v>2</v>
      </c>
      <c r="AA99" s="167">
        <v>2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195">
        <v>2</v>
      </c>
      <c r="CB99" s="195">
        <v>7</v>
      </c>
      <c r="CZ99" s="167">
        <v>1.06E-3</v>
      </c>
    </row>
    <row r="100" spans="1:104">
      <c r="A100" s="196">
        <v>85</v>
      </c>
      <c r="B100" s="197" t="s">
        <v>256</v>
      </c>
      <c r="C100" s="198" t="s">
        <v>257</v>
      </c>
      <c r="D100" s="199" t="s">
        <v>89</v>
      </c>
      <c r="E100" s="200">
        <v>6</v>
      </c>
      <c r="F100" s="200">
        <v>0</v>
      </c>
      <c r="G100" s="201">
        <f>E100*F100</f>
        <v>0</v>
      </c>
      <c r="O100" s="195">
        <v>2</v>
      </c>
      <c r="AA100" s="167">
        <v>12</v>
      </c>
      <c r="AB100" s="167">
        <v>0</v>
      </c>
      <c r="AC100" s="167">
        <v>79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195">
        <v>12</v>
      </c>
      <c r="CB100" s="195">
        <v>0</v>
      </c>
      <c r="CZ100" s="167">
        <v>0</v>
      </c>
    </row>
    <row r="101" spans="1:104" ht="22.5">
      <c r="A101" s="196">
        <v>86</v>
      </c>
      <c r="B101" s="197" t="s">
        <v>258</v>
      </c>
      <c r="C101" s="198" t="s">
        <v>259</v>
      </c>
      <c r="D101" s="199" t="s">
        <v>89</v>
      </c>
      <c r="E101" s="200">
        <v>6</v>
      </c>
      <c r="F101" s="200">
        <v>0</v>
      </c>
      <c r="G101" s="201">
        <f>E101*F101</f>
        <v>0</v>
      </c>
      <c r="O101" s="195">
        <v>2</v>
      </c>
      <c r="AA101" s="167">
        <v>12</v>
      </c>
      <c r="AB101" s="167">
        <v>0</v>
      </c>
      <c r="AC101" s="167">
        <v>80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195">
        <v>12</v>
      </c>
      <c r="CB101" s="195">
        <v>0</v>
      </c>
      <c r="CZ101" s="167">
        <v>0</v>
      </c>
    </row>
    <row r="102" spans="1:104">
      <c r="A102" s="202"/>
      <c r="B102" s="203"/>
      <c r="C102" s="204"/>
      <c r="D102" s="205"/>
      <c r="E102" s="205"/>
      <c r="F102" s="205"/>
      <c r="G102" s="206"/>
      <c r="L102" s="207"/>
      <c r="O102" s="195">
        <v>3</v>
      </c>
    </row>
    <row r="103" spans="1:104">
      <c r="A103" s="196">
        <v>87</v>
      </c>
      <c r="B103" s="197" t="s">
        <v>260</v>
      </c>
      <c r="C103" s="198" t="s">
        <v>261</v>
      </c>
      <c r="D103" s="199" t="s">
        <v>89</v>
      </c>
      <c r="E103" s="200">
        <v>2</v>
      </c>
      <c r="F103" s="200">
        <v>0</v>
      </c>
      <c r="G103" s="201">
        <f>E103*F103</f>
        <v>0</v>
      </c>
      <c r="O103" s="195">
        <v>2</v>
      </c>
      <c r="AA103" s="167">
        <v>12</v>
      </c>
      <c r="AB103" s="167">
        <v>0</v>
      </c>
      <c r="AC103" s="167">
        <v>82</v>
      </c>
      <c r="AZ103" s="167">
        <v>2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195">
        <v>12</v>
      </c>
      <c r="CB103" s="195">
        <v>0</v>
      </c>
      <c r="CZ103" s="167">
        <v>0</v>
      </c>
    </row>
    <row r="104" spans="1:104">
      <c r="A104" s="196">
        <v>88</v>
      </c>
      <c r="B104" s="197" t="s">
        <v>262</v>
      </c>
      <c r="C104" s="198" t="s">
        <v>263</v>
      </c>
      <c r="D104" s="199" t="s">
        <v>89</v>
      </c>
      <c r="E104" s="200">
        <v>3</v>
      </c>
      <c r="F104" s="200">
        <v>0</v>
      </c>
      <c r="G104" s="201">
        <f>E104*F104</f>
        <v>0</v>
      </c>
      <c r="O104" s="195">
        <v>2</v>
      </c>
      <c r="AA104" s="167">
        <v>12</v>
      </c>
      <c r="AB104" s="167">
        <v>0</v>
      </c>
      <c r="AC104" s="167">
        <v>83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195">
        <v>12</v>
      </c>
      <c r="CB104" s="195">
        <v>0</v>
      </c>
      <c r="CZ104" s="167">
        <v>0</v>
      </c>
    </row>
    <row r="105" spans="1:104">
      <c r="A105" s="196">
        <v>89</v>
      </c>
      <c r="B105" s="197" t="s">
        <v>264</v>
      </c>
      <c r="C105" s="198" t="s">
        <v>265</v>
      </c>
      <c r="D105" s="199" t="s">
        <v>89</v>
      </c>
      <c r="E105" s="200">
        <v>10</v>
      </c>
      <c r="F105" s="200">
        <v>0</v>
      </c>
      <c r="G105" s="201">
        <f>E105*F105</f>
        <v>0</v>
      </c>
      <c r="O105" s="195">
        <v>2</v>
      </c>
      <c r="AA105" s="167">
        <v>12</v>
      </c>
      <c r="AB105" s="167">
        <v>0</v>
      </c>
      <c r="AC105" s="167">
        <v>94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195">
        <v>12</v>
      </c>
      <c r="CB105" s="195">
        <v>0</v>
      </c>
      <c r="CZ105" s="167">
        <v>0</v>
      </c>
    </row>
    <row r="106" spans="1:104">
      <c r="A106" s="202"/>
      <c r="B106" s="203"/>
      <c r="C106" s="204"/>
      <c r="D106" s="205"/>
      <c r="E106" s="205"/>
      <c r="F106" s="205"/>
      <c r="G106" s="206"/>
      <c r="L106" s="207"/>
      <c r="O106" s="195">
        <v>3</v>
      </c>
    </row>
    <row r="107" spans="1:104">
      <c r="A107" s="196">
        <v>90</v>
      </c>
      <c r="B107" s="197" t="s">
        <v>266</v>
      </c>
      <c r="C107" s="198" t="s">
        <v>267</v>
      </c>
      <c r="D107" s="199" t="s">
        <v>89</v>
      </c>
      <c r="E107" s="200">
        <v>11</v>
      </c>
      <c r="F107" s="200">
        <v>0</v>
      </c>
      <c r="G107" s="201">
        <f>E107*F107</f>
        <v>0</v>
      </c>
      <c r="O107" s="195">
        <v>2</v>
      </c>
      <c r="AA107" s="167">
        <v>12</v>
      </c>
      <c r="AB107" s="167">
        <v>0</v>
      </c>
      <c r="AC107" s="167">
        <v>96</v>
      </c>
      <c r="AZ107" s="167">
        <v>2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195">
        <v>12</v>
      </c>
      <c r="CB107" s="195">
        <v>0</v>
      </c>
      <c r="CZ107" s="167">
        <v>0</v>
      </c>
    </row>
    <row r="108" spans="1:104">
      <c r="A108" s="202"/>
      <c r="B108" s="203"/>
      <c r="C108" s="204" t="s">
        <v>268</v>
      </c>
      <c r="D108" s="205"/>
      <c r="E108" s="205"/>
      <c r="F108" s="205"/>
      <c r="G108" s="206"/>
      <c r="L108" s="207" t="s">
        <v>268</v>
      </c>
      <c r="O108" s="195">
        <v>3</v>
      </c>
    </row>
    <row r="109" spans="1:104">
      <c r="A109" s="202"/>
      <c r="B109" s="203"/>
      <c r="C109" s="204"/>
      <c r="D109" s="205"/>
      <c r="E109" s="205"/>
      <c r="F109" s="205"/>
      <c r="G109" s="206"/>
      <c r="L109" s="207"/>
      <c r="O109" s="195">
        <v>3</v>
      </c>
    </row>
    <row r="110" spans="1:104" ht="22.5">
      <c r="A110" s="196">
        <v>91</v>
      </c>
      <c r="B110" s="197" t="s">
        <v>266</v>
      </c>
      <c r="C110" s="198" t="s">
        <v>269</v>
      </c>
      <c r="D110" s="199" t="s">
        <v>89</v>
      </c>
      <c r="E110" s="200">
        <v>1</v>
      </c>
      <c r="F110" s="200">
        <v>0</v>
      </c>
      <c r="G110" s="201">
        <f>E110*F110</f>
        <v>0</v>
      </c>
      <c r="O110" s="195">
        <v>2</v>
      </c>
      <c r="AA110" s="167">
        <v>12</v>
      </c>
      <c r="AB110" s="167">
        <v>0</v>
      </c>
      <c r="AC110" s="167">
        <v>95</v>
      </c>
      <c r="AZ110" s="167">
        <v>2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195">
        <v>12</v>
      </c>
      <c r="CB110" s="195">
        <v>0</v>
      </c>
      <c r="CZ110" s="167">
        <v>0</v>
      </c>
    </row>
    <row r="111" spans="1:104">
      <c r="A111" s="202"/>
      <c r="B111" s="203"/>
      <c r="C111" s="204" t="s">
        <v>270</v>
      </c>
      <c r="D111" s="205"/>
      <c r="E111" s="205"/>
      <c r="F111" s="205"/>
      <c r="G111" s="206"/>
      <c r="L111" s="207" t="s">
        <v>270</v>
      </c>
      <c r="O111" s="195">
        <v>3</v>
      </c>
    </row>
    <row r="112" spans="1:104">
      <c r="A112" s="196">
        <v>92</v>
      </c>
      <c r="B112" s="197" t="s">
        <v>271</v>
      </c>
      <c r="C112" s="198" t="s">
        <v>272</v>
      </c>
      <c r="D112" s="199" t="s">
        <v>89</v>
      </c>
      <c r="E112" s="200">
        <v>5</v>
      </c>
      <c r="F112" s="200">
        <v>0</v>
      </c>
      <c r="G112" s="201">
        <f>E112*F112</f>
        <v>0</v>
      </c>
      <c r="O112" s="195">
        <v>2</v>
      </c>
      <c r="AA112" s="167">
        <v>12</v>
      </c>
      <c r="AB112" s="167">
        <v>0</v>
      </c>
      <c r="AC112" s="167">
        <v>99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195">
        <v>12</v>
      </c>
      <c r="CB112" s="195">
        <v>0</v>
      </c>
      <c r="CZ112" s="167">
        <v>0</v>
      </c>
    </row>
    <row r="113" spans="1:104" ht="22.5">
      <c r="A113" s="196">
        <v>93</v>
      </c>
      <c r="B113" s="197" t="s">
        <v>273</v>
      </c>
      <c r="C113" s="198" t="s">
        <v>274</v>
      </c>
      <c r="D113" s="199" t="s">
        <v>138</v>
      </c>
      <c r="E113" s="200">
        <v>1</v>
      </c>
      <c r="F113" s="200">
        <v>0</v>
      </c>
      <c r="G113" s="201">
        <f>E113*F113</f>
        <v>0</v>
      </c>
      <c r="O113" s="195">
        <v>2</v>
      </c>
      <c r="AA113" s="167">
        <v>12</v>
      </c>
      <c r="AB113" s="167">
        <v>0</v>
      </c>
      <c r="AC113" s="167">
        <v>90</v>
      </c>
      <c r="AZ113" s="167">
        <v>2</v>
      </c>
      <c r="BA113" s="167">
        <f>IF(AZ113=1,G113,0)</f>
        <v>0</v>
      </c>
      <c r="BB113" s="167">
        <f>IF(AZ113=2,G113,0)</f>
        <v>0</v>
      </c>
      <c r="BC113" s="167">
        <f>IF(AZ113=3,G113,0)</f>
        <v>0</v>
      </c>
      <c r="BD113" s="167">
        <f>IF(AZ113=4,G113,0)</f>
        <v>0</v>
      </c>
      <c r="BE113" s="167">
        <f>IF(AZ113=5,G113,0)</f>
        <v>0</v>
      </c>
      <c r="CA113" s="195">
        <v>12</v>
      </c>
      <c r="CB113" s="195">
        <v>0</v>
      </c>
      <c r="CZ113" s="167">
        <v>1.7000000000000001E-4</v>
      </c>
    </row>
    <row r="114" spans="1:104" ht="22.5">
      <c r="A114" s="196">
        <v>94</v>
      </c>
      <c r="B114" s="197" t="s">
        <v>275</v>
      </c>
      <c r="C114" s="198" t="s">
        <v>276</v>
      </c>
      <c r="D114" s="199" t="s">
        <v>277</v>
      </c>
      <c r="E114" s="200">
        <v>1</v>
      </c>
      <c r="F114" s="200">
        <v>0</v>
      </c>
      <c r="G114" s="201">
        <f>E114*F114</f>
        <v>0</v>
      </c>
      <c r="O114" s="195">
        <v>2</v>
      </c>
      <c r="AA114" s="167">
        <v>12</v>
      </c>
      <c r="AB114" s="167">
        <v>0</v>
      </c>
      <c r="AC114" s="167">
        <v>104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195">
        <v>12</v>
      </c>
      <c r="CB114" s="195">
        <v>0</v>
      </c>
      <c r="CZ114" s="167">
        <v>0</v>
      </c>
    </row>
    <row r="115" spans="1:104" ht="22.5">
      <c r="A115" s="202"/>
      <c r="B115" s="203"/>
      <c r="C115" s="204" t="s">
        <v>278</v>
      </c>
      <c r="D115" s="205"/>
      <c r="E115" s="205"/>
      <c r="F115" s="205"/>
      <c r="G115" s="206"/>
      <c r="L115" s="207" t="s">
        <v>278</v>
      </c>
      <c r="O115" s="195">
        <v>3</v>
      </c>
    </row>
    <row r="116" spans="1:104" ht="22.5">
      <c r="A116" s="196">
        <v>95</v>
      </c>
      <c r="B116" s="197" t="s">
        <v>279</v>
      </c>
      <c r="C116" s="198" t="s">
        <v>176</v>
      </c>
      <c r="D116" s="199" t="s">
        <v>89</v>
      </c>
      <c r="E116" s="200">
        <v>3</v>
      </c>
      <c r="F116" s="200">
        <v>0</v>
      </c>
      <c r="G116" s="201">
        <f>E116*F116</f>
        <v>0</v>
      </c>
      <c r="O116" s="195">
        <v>2</v>
      </c>
      <c r="AA116" s="167">
        <v>12</v>
      </c>
      <c r="AB116" s="167">
        <v>0</v>
      </c>
      <c r="AC116" s="167">
        <v>105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195">
        <v>12</v>
      </c>
      <c r="CB116" s="195">
        <v>0</v>
      </c>
      <c r="CZ116" s="167">
        <v>0</v>
      </c>
    </row>
    <row r="117" spans="1:104">
      <c r="A117" s="196">
        <v>96</v>
      </c>
      <c r="B117" s="197" t="s">
        <v>280</v>
      </c>
      <c r="C117" s="198" t="s">
        <v>281</v>
      </c>
      <c r="D117" s="199" t="s">
        <v>61</v>
      </c>
      <c r="E117" s="200"/>
      <c r="F117" s="200">
        <v>0</v>
      </c>
      <c r="G117" s="201">
        <f>E117*F117</f>
        <v>0</v>
      </c>
      <c r="O117" s="195">
        <v>2</v>
      </c>
      <c r="AA117" s="167">
        <v>7</v>
      </c>
      <c r="AB117" s="167">
        <v>1002</v>
      </c>
      <c r="AC117" s="167">
        <v>5</v>
      </c>
      <c r="AZ117" s="167">
        <v>2</v>
      </c>
      <c r="BA117" s="167">
        <f>IF(AZ117=1,G117,0)</f>
        <v>0</v>
      </c>
      <c r="BB117" s="167">
        <f>IF(AZ117=2,G117,0)</f>
        <v>0</v>
      </c>
      <c r="BC117" s="167">
        <f>IF(AZ117=3,G117,0)</f>
        <v>0</v>
      </c>
      <c r="BD117" s="167">
        <f>IF(AZ117=4,G117,0)</f>
        <v>0</v>
      </c>
      <c r="BE117" s="167">
        <f>IF(AZ117=5,G117,0)</f>
        <v>0</v>
      </c>
      <c r="CA117" s="195">
        <v>7</v>
      </c>
      <c r="CB117" s="195">
        <v>1002</v>
      </c>
      <c r="CZ117" s="167">
        <v>0</v>
      </c>
    </row>
    <row r="118" spans="1:104">
      <c r="A118" s="196">
        <v>97</v>
      </c>
      <c r="B118" s="197" t="s">
        <v>179</v>
      </c>
      <c r="C118" s="198" t="s">
        <v>180</v>
      </c>
      <c r="D118" s="199" t="s">
        <v>181</v>
      </c>
      <c r="E118" s="200">
        <v>60</v>
      </c>
      <c r="F118" s="200">
        <v>0</v>
      </c>
      <c r="G118" s="201">
        <f>E118*F118</f>
        <v>0</v>
      </c>
      <c r="O118" s="195">
        <v>2</v>
      </c>
      <c r="AA118" s="167">
        <v>10</v>
      </c>
      <c r="AB118" s="167">
        <v>0</v>
      </c>
      <c r="AC118" s="167">
        <v>8</v>
      </c>
      <c r="AZ118" s="167">
        <v>5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195">
        <v>10</v>
      </c>
      <c r="CB118" s="195">
        <v>0</v>
      </c>
      <c r="CZ118" s="167">
        <v>0</v>
      </c>
    </row>
    <row r="119" spans="1:104">
      <c r="A119" s="208"/>
      <c r="B119" s="209" t="s">
        <v>73</v>
      </c>
      <c r="C119" s="210" t="str">
        <f>CONCATENATE(B60," ",C60)</f>
        <v>722 Vnitřní vodovod</v>
      </c>
      <c r="D119" s="211"/>
      <c r="E119" s="212"/>
      <c r="F119" s="213"/>
      <c r="G119" s="214">
        <f>SUM(G60:G118)</f>
        <v>0</v>
      </c>
      <c r="O119" s="195">
        <v>4</v>
      </c>
      <c r="BA119" s="215">
        <f>SUM(BA60:BA118)</f>
        <v>0</v>
      </c>
      <c r="BB119" s="215">
        <f>SUM(BB60:BB118)</f>
        <v>0</v>
      </c>
      <c r="BC119" s="215">
        <f>SUM(BC60:BC118)</f>
        <v>0</v>
      </c>
      <c r="BD119" s="215">
        <f>SUM(BD60:BD118)</f>
        <v>0</v>
      </c>
      <c r="BE119" s="215">
        <f>SUM(BE60:BE118)</f>
        <v>0</v>
      </c>
    </row>
    <row r="120" spans="1:104">
      <c r="A120" s="188" t="s">
        <v>72</v>
      </c>
      <c r="B120" s="189" t="s">
        <v>282</v>
      </c>
      <c r="C120" s="190" t="s">
        <v>283</v>
      </c>
      <c r="D120" s="191"/>
      <c r="E120" s="192"/>
      <c r="F120" s="192"/>
      <c r="G120" s="193"/>
      <c r="H120" s="194"/>
      <c r="I120" s="194"/>
      <c r="O120" s="195">
        <v>1</v>
      </c>
    </row>
    <row r="121" spans="1:104">
      <c r="A121" s="196">
        <v>98</v>
      </c>
      <c r="B121" s="197" t="s">
        <v>284</v>
      </c>
      <c r="C121" s="198" t="s">
        <v>285</v>
      </c>
      <c r="D121" s="199" t="s">
        <v>86</v>
      </c>
      <c r="E121" s="200">
        <v>4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7</v>
      </c>
      <c r="AC121" s="167">
        <v>7</v>
      </c>
      <c r="AZ121" s="167">
        <v>2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195">
        <v>1</v>
      </c>
      <c r="CB121" s="195">
        <v>7</v>
      </c>
      <c r="CZ121" s="167">
        <v>1.387E-2</v>
      </c>
    </row>
    <row r="122" spans="1:104">
      <c r="A122" s="196">
        <v>99</v>
      </c>
      <c r="B122" s="197" t="s">
        <v>286</v>
      </c>
      <c r="C122" s="198" t="s">
        <v>287</v>
      </c>
      <c r="D122" s="199" t="s">
        <v>86</v>
      </c>
      <c r="E122" s="200">
        <v>36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7</v>
      </c>
      <c r="AC122" s="167">
        <v>7</v>
      </c>
      <c r="AZ122" s="167">
        <v>2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195">
        <v>1</v>
      </c>
      <c r="CB122" s="195">
        <v>7</v>
      </c>
      <c r="CZ122" s="167">
        <v>1.6080000000000001E-2</v>
      </c>
    </row>
    <row r="123" spans="1:104">
      <c r="A123" s="196">
        <v>100</v>
      </c>
      <c r="B123" s="197" t="s">
        <v>188</v>
      </c>
      <c r="C123" s="198" t="s">
        <v>189</v>
      </c>
      <c r="D123" s="199" t="s">
        <v>86</v>
      </c>
      <c r="E123" s="200">
        <v>5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7</v>
      </c>
      <c r="AC123" s="167">
        <v>7</v>
      </c>
      <c r="AZ123" s="167">
        <v>2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195">
        <v>1</v>
      </c>
      <c r="CB123" s="195">
        <v>7</v>
      </c>
      <c r="CZ123" s="167">
        <v>0</v>
      </c>
    </row>
    <row r="124" spans="1:104" ht="22.5">
      <c r="A124" s="196">
        <v>101</v>
      </c>
      <c r="B124" s="197" t="s">
        <v>288</v>
      </c>
      <c r="C124" s="198" t="s">
        <v>289</v>
      </c>
      <c r="D124" s="199" t="s">
        <v>89</v>
      </c>
      <c r="E124" s="200">
        <v>1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7</v>
      </c>
      <c r="AC124" s="167">
        <v>7</v>
      </c>
      <c r="AZ124" s="167">
        <v>2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195">
        <v>1</v>
      </c>
      <c r="CB124" s="195">
        <v>7</v>
      </c>
      <c r="CZ124" s="167">
        <v>1.47E-3</v>
      </c>
    </row>
    <row r="125" spans="1:104">
      <c r="A125" s="202"/>
      <c r="B125" s="203"/>
      <c r="C125" s="204"/>
      <c r="D125" s="205"/>
      <c r="E125" s="205"/>
      <c r="F125" s="205"/>
      <c r="G125" s="206"/>
      <c r="L125" s="207"/>
      <c r="O125" s="195">
        <v>3</v>
      </c>
    </row>
    <row r="126" spans="1:104" ht="22.5">
      <c r="A126" s="196">
        <v>102</v>
      </c>
      <c r="B126" s="197" t="s">
        <v>290</v>
      </c>
      <c r="C126" s="198" t="s">
        <v>291</v>
      </c>
      <c r="D126" s="199" t="s">
        <v>86</v>
      </c>
      <c r="E126" s="200">
        <v>4</v>
      </c>
      <c r="F126" s="200">
        <v>0</v>
      </c>
      <c r="G126" s="201">
        <f>E126*F126</f>
        <v>0</v>
      </c>
      <c r="O126" s="195">
        <v>2</v>
      </c>
      <c r="AA126" s="167">
        <v>1</v>
      </c>
      <c r="AB126" s="167">
        <v>7</v>
      </c>
      <c r="AC126" s="167">
        <v>7</v>
      </c>
      <c r="AZ126" s="167">
        <v>2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195">
        <v>1</v>
      </c>
      <c r="CB126" s="195">
        <v>7</v>
      </c>
      <c r="CZ126" s="167">
        <v>6.0000000000000002E-5</v>
      </c>
    </row>
    <row r="127" spans="1:104" ht="22.5">
      <c r="A127" s="196">
        <v>103</v>
      </c>
      <c r="B127" s="197" t="s">
        <v>292</v>
      </c>
      <c r="C127" s="198" t="s">
        <v>293</v>
      </c>
      <c r="D127" s="199" t="s">
        <v>86</v>
      </c>
      <c r="E127" s="200">
        <v>36</v>
      </c>
      <c r="F127" s="200">
        <v>0</v>
      </c>
      <c r="G127" s="201">
        <f>E127*F127</f>
        <v>0</v>
      </c>
      <c r="O127" s="195">
        <v>2</v>
      </c>
      <c r="AA127" s="167">
        <v>1</v>
      </c>
      <c r="AB127" s="167">
        <v>7</v>
      </c>
      <c r="AC127" s="167">
        <v>7</v>
      </c>
      <c r="AZ127" s="167">
        <v>2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195">
        <v>1</v>
      </c>
      <c r="CB127" s="195">
        <v>7</v>
      </c>
      <c r="CZ127" s="167">
        <v>1.2999999999999999E-4</v>
      </c>
    </row>
    <row r="128" spans="1:104">
      <c r="A128" s="196">
        <v>104</v>
      </c>
      <c r="B128" s="197" t="s">
        <v>294</v>
      </c>
      <c r="C128" s="198" t="s">
        <v>295</v>
      </c>
      <c r="D128" s="199" t="s">
        <v>89</v>
      </c>
      <c r="E128" s="200">
        <v>2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7</v>
      </c>
      <c r="AC128" s="167">
        <v>7</v>
      </c>
      <c r="AZ128" s="167">
        <v>2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195">
        <v>1</v>
      </c>
      <c r="CB128" s="195">
        <v>7</v>
      </c>
      <c r="CZ128" s="167">
        <v>1.0399999999999999E-3</v>
      </c>
    </row>
    <row r="129" spans="1:104">
      <c r="A129" s="196">
        <v>105</v>
      </c>
      <c r="B129" s="197" t="s">
        <v>296</v>
      </c>
      <c r="C129" s="198" t="s">
        <v>297</v>
      </c>
      <c r="D129" s="199" t="s">
        <v>138</v>
      </c>
      <c r="E129" s="200">
        <v>1</v>
      </c>
      <c r="F129" s="200">
        <v>0</v>
      </c>
      <c r="G129" s="201">
        <f>E129*F129</f>
        <v>0</v>
      </c>
      <c r="O129" s="195">
        <v>2</v>
      </c>
      <c r="AA129" s="167">
        <v>1</v>
      </c>
      <c r="AB129" s="167">
        <v>7</v>
      </c>
      <c r="AC129" s="167">
        <v>7</v>
      </c>
      <c r="AZ129" s="167">
        <v>2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195">
        <v>1</v>
      </c>
      <c r="CB129" s="195">
        <v>7</v>
      </c>
      <c r="CZ129" s="167">
        <v>0</v>
      </c>
    </row>
    <row r="130" spans="1:104">
      <c r="A130" s="196">
        <v>106</v>
      </c>
      <c r="B130" s="197" t="s">
        <v>298</v>
      </c>
      <c r="C130" s="198" t="s">
        <v>299</v>
      </c>
      <c r="D130" s="199" t="s">
        <v>86</v>
      </c>
      <c r="E130" s="200">
        <v>40</v>
      </c>
      <c r="F130" s="200">
        <v>0</v>
      </c>
      <c r="G130" s="201">
        <f>E130*F130</f>
        <v>0</v>
      </c>
      <c r="O130" s="195">
        <v>2</v>
      </c>
      <c r="AA130" s="167">
        <v>1</v>
      </c>
      <c r="AB130" s="167">
        <v>7</v>
      </c>
      <c r="AC130" s="167">
        <v>7</v>
      </c>
      <c r="AZ130" s="167">
        <v>2</v>
      </c>
      <c r="BA130" s="167">
        <f>IF(AZ130=1,G130,0)</f>
        <v>0</v>
      </c>
      <c r="BB130" s="167">
        <f>IF(AZ130=2,G130,0)</f>
        <v>0</v>
      </c>
      <c r="BC130" s="167">
        <f>IF(AZ130=3,G130,0)</f>
        <v>0</v>
      </c>
      <c r="BD130" s="167">
        <f>IF(AZ130=4,G130,0)</f>
        <v>0</v>
      </c>
      <c r="BE130" s="167">
        <f>IF(AZ130=5,G130,0)</f>
        <v>0</v>
      </c>
      <c r="CA130" s="195">
        <v>1</v>
      </c>
      <c r="CB130" s="195">
        <v>7</v>
      </c>
      <c r="CZ130" s="167">
        <v>1.8000000000000001E-4</v>
      </c>
    </row>
    <row r="131" spans="1:104">
      <c r="A131" s="196">
        <v>107</v>
      </c>
      <c r="B131" s="197" t="s">
        <v>232</v>
      </c>
      <c r="C131" s="198" t="s">
        <v>233</v>
      </c>
      <c r="D131" s="199" t="s">
        <v>86</v>
      </c>
      <c r="E131" s="200">
        <v>40</v>
      </c>
      <c r="F131" s="200">
        <v>0</v>
      </c>
      <c r="G131" s="201">
        <f>E131*F131</f>
        <v>0</v>
      </c>
      <c r="O131" s="195">
        <v>2</v>
      </c>
      <c r="AA131" s="167">
        <v>1</v>
      </c>
      <c r="AB131" s="167">
        <v>7</v>
      </c>
      <c r="AC131" s="167">
        <v>7</v>
      </c>
      <c r="AZ131" s="167">
        <v>2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195">
        <v>1</v>
      </c>
      <c r="CB131" s="195">
        <v>7</v>
      </c>
      <c r="CZ131" s="167">
        <v>1.0000000000000001E-5</v>
      </c>
    </row>
    <row r="132" spans="1:104">
      <c r="A132" s="196">
        <v>108</v>
      </c>
      <c r="B132" s="197" t="s">
        <v>238</v>
      </c>
      <c r="C132" s="198" t="s">
        <v>239</v>
      </c>
      <c r="D132" s="199" t="s">
        <v>86</v>
      </c>
      <c r="E132" s="200">
        <v>3</v>
      </c>
      <c r="F132" s="200">
        <v>0</v>
      </c>
      <c r="G132" s="201">
        <f>E132*F132</f>
        <v>0</v>
      </c>
      <c r="O132" s="195">
        <v>2</v>
      </c>
      <c r="AA132" s="167">
        <v>1</v>
      </c>
      <c r="AB132" s="167">
        <v>7</v>
      </c>
      <c r="AC132" s="167">
        <v>7</v>
      </c>
      <c r="AZ132" s="167">
        <v>2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195">
        <v>1</v>
      </c>
      <c r="CB132" s="195">
        <v>7</v>
      </c>
      <c r="CZ132" s="167">
        <v>4.2900000000000004E-3</v>
      </c>
    </row>
    <row r="133" spans="1:104" ht="22.5">
      <c r="A133" s="196">
        <v>109</v>
      </c>
      <c r="B133" s="197" t="s">
        <v>152</v>
      </c>
      <c r="C133" s="198" t="s">
        <v>153</v>
      </c>
      <c r="D133" s="199" t="s">
        <v>154</v>
      </c>
      <c r="E133" s="200">
        <v>26</v>
      </c>
      <c r="F133" s="200">
        <v>0</v>
      </c>
      <c r="G133" s="201">
        <f>E133*F133</f>
        <v>0</v>
      </c>
      <c r="O133" s="195">
        <v>2</v>
      </c>
      <c r="AA133" s="167">
        <v>2</v>
      </c>
      <c r="AB133" s="167">
        <v>7</v>
      </c>
      <c r="AC133" s="167">
        <v>7</v>
      </c>
      <c r="AZ133" s="167">
        <v>2</v>
      </c>
      <c r="BA133" s="167">
        <f>IF(AZ133=1,G133,0)</f>
        <v>0</v>
      </c>
      <c r="BB133" s="167">
        <f>IF(AZ133=2,G133,0)</f>
        <v>0</v>
      </c>
      <c r="BC133" s="167">
        <f>IF(AZ133=3,G133,0)</f>
        <v>0</v>
      </c>
      <c r="BD133" s="167">
        <f>IF(AZ133=4,G133,0)</f>
        <v>0</v>
      </c>
      <c r="BE133" s="167">
        <f>IF(AZ133=5,G133,0)</f>
        <v>0</v>
      </c>
      <c r="CA133" s="195">
        <v>2</v>
      </c>
      <c r="CB133" s="195">
        <v>7</v>
      </c>
      <c r="CZ133" s="167">
        <v>1.06E-3</v>
      </c>
    </row>
    <row r="134" spans="1:104">
      <c r="A134" s="196">
        <v>110</v>
      </c>
      <c r="B134" s="197" t="s">
        <v>300</v>
      </c>
      <c r="C134" s="198" t="s">
        <v>301</v>
      </c>
      <c r="D134" s="199" t="s">
        <v>89</v>
      </c>
      <c r="E134" s="200">
        <v>1</v>
      </c>
      <c r="F134" s="200">
        <v>0</v>
      </c>
      <c r="G134" s="201">
        <f>E134*F134</f>
        <v>0</v>
      </c>
      <c r="O134" s="195">
        <v>2</v>
      </c>
      <c r="AA134" s="167">
        <v>12</v>
      </c>
      <c r="AB134" s="167">
        <v>0</v>
      </c>
      <c r="AC134" s="167">
        <v>121</v>
      </c>
      <c r="AZ134" s="167">
        <v>2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195">
        <v>12</v>
      </c>
      <c r="CB134" s="195">
        <v>0</v>
      </c>
      <c r="CZ134" s="167">
        <v>0</v>
      </c>
    </row>
    <row r="135" spans="1:104" ht="22.5">
      <c r="A135" s="196">
        <v>111</v>
      </c>
      <c r="B135" s="197" t="s">
        <v>302</v>
      </c>
      <c r="C135" s="198" t="s">
        <v>303</v>
      </c>
      <c r="D135" s="199" t="s">
        <v>89</v>
      </c>
      <c r="E135" s="200">
        <v>1</v>
      </c>
      <c r="F135" s="200">
        <v>0</v>
      </c>
      <c r="G135" s="201">
        <f>E135*F135</f>
        <v>0</v>
      </c>
      <c r="O135" s="195">
        <v>2</v>
      </c>
      <c r="AA135" s="167">
        <v>12</v>
      </c>
      <c r="AB135" s="167">
        <v>0</v>
      </c>
      <c r="AC135" s="167">
        <v>149</v>
      </c>
      <c r="AZ135" s="167">
        <v>2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195">
        <v>12</v>
      </c>
      <c r="CB135" s="195">
        <v>0</v>
      </c>
      <c r="CZ135" s="167">
        <v>0</v>
      </c>
    </row>
    <row r="136" spans="1:104" ht="22.5">
      <c r="A136" s="196">
        <v>112</v>
      </c>
      <c r="B136" s="197" t="s">
        <v>304</v>
      </c>
      <c r="C136" s="198" t="s">
        <v>305</v>
      </c>
      <c r="D136" s="199" t="s">
        <v>89</v>
      </c>
      <c r="E136" s="200">
        <v>1</v>
      </c>
      <c r="F136" s="200">
        <v>0</v>
      </c>
      <c r="G136" s="201">
        <f>E136*F136</f>
        <v>0</v>
      </c>
      <c r="O136" s="195">
        <v>2</v>
      </c>
      <c r="AA136" s="167">
        <v>12</v>
      </c>
      <c r="AB136" s="167">
        <v>0</v>
      </c>
      <c r="AC136" s="167">
        <v>122</v>
      </c>
      <c r="AZ136" s="167">
        <v>2</v>
      </c>
      <c r="BA136" s="167">
        <f>IF(AZ136=1,G136,0)</f>
        <v>0</v>
      </c>
      <c r="BB136" s="167">
        <f>IF(AZ136=2,G136,0)</f>
        <v>0</v>
      </c>
      <c r="BC136" s="167">
        <f>IF(AZ136=3,G136,0)</f>
        <v>0</v>
      </c>
      <c r="BD136" s="167">
        <f>IF(AZ136=4,G136,0)</f>
        <v>0</v>
      </c>
      <c r="BE136" s="167">
        <f>IF(AZ136=5,G136,0)</f>
        <v>0</v>
      </c>
      <c r="CA136" s="195">
        <v>12</v>
      </c>
      <c r="CB136" s="195">
        <v>0</v>
      </c>
      <c r="CZ136" s="167">
        <v>0</v>
      </c>
    </row>
    <row r="137" spans="1:104">
      <c r="A137" s="202"/>
      <c r="B137" s="203"/>
      <c r="C137" s="204" t="s">
        <v>306</v>
      </c>
      <c r="D137" s="205"/>
      <c r="E137" s="205"/>
      <c r="F137" s="205"/>
      <c r="G137" s="206"/>
      <c r="L137" s="207" t="s">
        <v>306</v>
      </c>
      <c r="O137" s="195">
        <v>3</v>
      </c>
    </row>
    <row r="138" spans="1:104">
      <c r="A138" s="196">
        <v>113</v>
      </c>
      <c r="B138" s="197" t="s">
        <v>280</v>
      </c>
      <c r="C138" s="198" t="s">
        <v>281</v>
      </c>
      <c r="D138" s="199" t="s">
        <v>61</v>
      </c>
      <c r="E138" s="200"/>
      <c r="F138" s="200">
        <v>0</v>
      </c>
      <c r="G138" s="201">
        <f>E138*F138</f>
        <v>0</v>
      </c>
      <c r="O138" s="195">
        <v>2</v>
      </c>
      <c r="AA138" s="167">
        <v>7</v>
      </c>
      <c r="AB138" s="167">
        <v>1002</v>
      </c>
      <c r="AC138" s="167">
        <v>5</v>
      </c>
      <c r="AZ138" s="167">
        <v>2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195">
        <v>7</v>
      </c>
      <c r="CB138" s="195">
        <v>1002</v>
      </c>
      <c r="CZ138" s="167">
        <v>0</v>
      </c>
    </row>
    <row r="139" spans="1:104">
      <c r="A139" s="196">
        <v>114</v>
      </c>
      <c r="B139" s="197" t="s">
        <v>179</v>
      </c>
      <c r="C139" s="198" t="s">
        <v>180</v>
      </c>
      <c r="D139" s="199" t="s">
        <v>181</v>
      </c>
      <c r="E139" s="200">
        <v>10</v>
      </c>
      <c r="F139" s="200">
        <v>0</v>
      </c>
      <c r="G139" s="201">
        <f>E139*F139</f>
        <v>0</v>
      </c>
      <c r="O139" s="195">
        <v>2</v>
      </c>
      <c r="AA139" s="167">
        <v>10</v>
      </c>
      <c r="AB139" s="167">
        <v>0</v>
      </c>
      <c r="AC139" s="167">
        <v>8</v>
      </c>
      <c r="AZ139" s="167">
        <v>5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195">
        <v>10</v>
      </c>
      <c r="CB139" s="195">
        <v>0</v>
      </c>
      <c r="CZ139" s="167">
        <v>0</v>
      </c>
    </row>
    <row r="140" spans="1:104">
      <c r="A140" s="208"/>
      <c r="B140" s="209" t="s">
        <v>73</v>
      </c>
      <c r="C140" s="210" t="str">
        <f>CONCATENATE(B120," ",C120)</f>
        <v>7222 Požární voda</v>
      </c>
      <c r="D140" s="211"/>
      <c r="E140" s="212"/>
      <c r="F140" s="213"/>
      <c r="G140" s="214">
        <f>SUM(G120:G139)</f>
        <v>0</v>
      </c>
      <c r="O140" s="195">
        <v>4</v>
      </c>
      <c r="BA140" s="215">
        <f>SUM(BA120:BA139)</f>
        <v>0</v>
      </c>
      <c r="BB140" s="215">
        <f>SUM(BB120:BB139)</f>
        <v>0</v>
      </c>
      <c r="BC140" s="215">
        <f>SUM(BC120:BC139)</f>
        <v>0</v>
      </c>
      <c r="BD140" s="215">
        <f>SUM(BD120:BD139)</f>
        <v>0</v>
      </c>
      <c r="BE140" s="215">
        <f>SUM(BE120:BE139)</f>
        <v>0</v>
      </c>
    </row>
    <row r="141" spans="1:104">
      <c r="A141" s="188" t="s">
        <v>72</v>
      </c>
      <c r="B141" s="189" t="s">
        <v>307</v>
      </c>
      <c r="C141" s="190" t="s">
        <v>308</v>
      </c>
      <c r="D141" s="191"/>
      <c r="E141" s="192"/>
      <c r="F141" s="192"/>
      <c r="G141" s="193"/>
      <c r="H141" s="194"/>
      <c r="I141" s="194"/>
      <c r="O141" s="195">
        <v>1</v>
      </c>
    </row>
    <row r="142" spans="1:104">
      <c r="A142" s="196">
        <v>115</v>
      </c>
      <c r="B142" s="197" t="s">
        <v>309</v>
      </c>
      <c r="C142" s="198" t="s">
        <v>310</v>
      </c>
      <c r="D142" s="199" t="s">
        <v>89</v>
      </c>
      <c r="E142" s="200">
        <v>2</v>
      </c>
      <c r="F142" s="200">
        <v>0</v>
      </c>
      <c r="G142" s="201">
        <f>E142*F142</f>
        <v>0</v>
      </c>
      <c r="O142" s="195">
        <v>2</v>
      </c>
      <c r="AA142" s="167">
        <v>1</v>
      </c>
      <c r="AB142" s="167">
        <v>7</v>
      </c>
      <c r="AC142" s="167">
        <v>7</v>
      </c>
      <c r="AZ142" s="167">
        <v>2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195">
        <v>1</v>
      </c>
      <c r="CB142" s="195">
        <v>7</v>
      </c>
      <c r="CZ142" s="167">
        <v>7.0200000000000002E-3</v>
      </c>
    </row>
    <row r="143" spans="1:104" ht="22.5">
      <c r="A143" s="196">
        <v>116</v>
      </c>
      <c r="B143" s="197" t="s">
        <v>311</v>
      </c>
      <c r="C143" s="198" t="s">
        <v>312</v>
      </c>
      <c r="D143" s="199" t="s">
        <v>89</v>
      </c>
      <c r="E143" s="200">
        <v>1</v>
      </c>
      <c r="F143" s="200">
        <v>0</v>
      </c>
      <c r="G143" s="201">
        <f>E143*F143</f>
        <v>0</v>
      </c>
      <c r="O143" s="195">
        <v>2</v>
      </c>
      <c r="AA143" s="167">
        <v>1</v>
      </c>
      <c r="AB143" s="167">
        <v>7</v>
      </c>
      <c r="AC143" s="167">
        <v>7</v>
      </c>
      <c r="AZ143" s="167">
        <v>2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195">
        <v>1</v>
      </c>
      <c r="CB143" s="195">
        <v>7</v>
      </c>
      <c r="CZ143" s="167">
        <v>7.3400000000000002E-3</v>
      </c>
    </row>
    <row r="144" spans="1:104">
      <c r="A144" s="202"/>
      <c r="B144" s="203"/>
      <c r="C144" s="204"/>
      <c r="D144" s="205"/>
      <c r="E144" s="205"/>
      <c r="F144" s="205"/>
      <c r="G144" s="206"/>
      <c r="L144" s="207"/>
      <c r="O144" s="195">
        <v>3</v>
      </c>
    </row>
    <row r="145" spans="1:104" ht="22.5">
      <c r="A145" s="196">
        <v>117</v>
      </c>
      <c r="B145" s="197" t="s">
        <v>313</v>
      </c>
      <c r="C145" s="198" t="s">
        <v>314</v>
      </c>
      <c r="D145" s="199" t="s">
        <v>86</v>
      </c>
      <c r="E145" s="200">
        <v>10</v>
      </c>
      <c r="F145" s="200">
        <v>0</v>
      </c>
      <c r="G145" s="201">
        <f>E145*F145</f>
        <v>0</v>
      </c>
      <c r="O145" s="195">
        <v>2</v>
      </c>
      <c r="AA145" s="167">
        <v>1</v>
      </c>
      <c r="AB145" s="167">
        <v>7</v>
      </c>
      <c r="AC145" s="167">
        <v>7</v>
      </c>
      <c r="AZ145" s="167">
        <v>2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195">
        <v>1</v>
      </c>
      <c r="CB145" s="195">
        <v>7</v>
      </c>
      <c r="CZ145" s="167">
        <v>3.4000000000000002E-4</v>
      </c>
    </row>
    <row r="146" spans="1:104">
      <c r="A146" s="196">
        <v>118</v>
      </c>
      <c r="B146" s="197" t="s">
        <v>315</v>
      </c>
      <c r="C146" s="198" t="s">
        <v>316</v>
      </c>
      <c r="D146" s="199" t="s">
        <v>86</v>
      </c>
      <c r="E146" s="200">
        <v>10</v>
      </c>
      <c r="F146" s="200">
        <v>0</v>
      </c>
      <c r="G146" s="201">
        <f>E146*F146</f>
        <v>0</v>
      </c>
      <c r="O146" s="195">
        <v>2</v>
      </c>
      <c r="AA146" s="167">
        <v>1</v>
      </c>
      <c r="AB146" s="167">
        <v>7</v>
      </c>
      <c r="AC146" s="167">
        <v>7</v>
      </c>
      <c r="AZ146" s="167">
        <v>2</v>
      </c>
      <c r="BA146" s="167">
        <f>IF(AZ146=1,G146,0)</f>
        <v>0</v>
      </c>
      <c r="BB146" s="167">
        <f>IF(AZ146=2,G146,0)</f>
        <v>0</v>
      </c>
      <c r="BC146" s="167">
        <f>IF(AZ146=3,G146,0)</f>
        <v>0</v>
      </c>
      <c r="BD146" s="167">
        <f>IF(AZ146=4,G146,0)</f>
        <v>0</v>
      </c>
      <c r="BE146" s="167">
        <f>IF(AZ146=5,G146,0)</f>
        <v>0</v>
      </c>
      <c r="CA146" s="195">
        <v>1</v>
      </c>
      <c r="CB146" s="195">
        <v>7</v>
      </c>
      <c r="CZ146" s="167">
        <v>0</v>
      </c>
    </row>
    <row r="147" spans="1:104">
      <c r="A147" s="196">
        <v>119</v>
      </c>
      <c r="B147" s="197" t="s">
        <v>128</v>
      </c>
      <c r="C147" s="198" t="s">
        <v>129</v>
      </c>
      <c r="D147" s="199" t="s">
        <v>86</v>
      </c>
      <c r="E147" s="200">
        <v>10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0</v>
      </c>
      <c r="AC147" s="167">
        <v>0</v>
      </c>
      <c r="AZ147" s="167">
        <v>2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195">
        <v>1</v>
      </c>
      <c r="CB147" s="195">
        <v>0</v>
      </c>
      <c r="CZ147" s="167">
        <v>0</v>
      </c>
    </row>
    <row r="148" spans="1:104">
      <c r="A148" s="196">
        <v>120</v>
      </c>
      <c r="B148" s="197" t="s">
        <v>194</v>
      </c>
      <c r="C148" s="198" t="s">
        <v>195</v>
      </c>
      <c r="D148" s="199" t="s">
        <v>86</v>
      </c>
      <c r="E148" s="200">
        <v>7</v>
      </c>
      <c r="F148" s="200">
        <v>0</v>
      </c>
      <c r="G148" s="201">
        <f>E148*F148</f>
        <v>0</v>
      </c>
      <c r="O148" s="195">
        <v>2</v>
      </c>
      <c r="AA148" s="167">
        <v>1</v>
      </c>
      <c r="AB148" s="167">
        <v>7</v>
      </c>
      <c r="AC148" s="167">
        <v>7</v>
      </c>
      <c r="AZ148" s="167">
        <v>2</v>
      </c>
      <c r="BA148" s="167">
        <f>IF(AZ148=1,G148,0)</f>
        <v>0</v>
      </c>
      <c r="BB148" s="167">
        <f>IF(AZ148=2,G148,0)</f>
        <v>0</v>
      </c>
      <c r="BC148" s="167">
        <f>IF(AZ148=3,G148,0)</f>
        <v>0</v>
      </c>
      <c r="BD148" s="167">
        <f>IF(AZ148=4,G148,0)</f>
        <v>0</v>
      </c>
      <c r="BE148" s="167">
        <f>IF(AZ148=5,G148,0)</f>
        <v>0</v>
      </c>
      <c r="CA148" s="195">
        <v>1</v>
      </c>
      <c r="CB148" s="195">
        <v>7</v>
      </c>
      <c r="CZ148" s="167">
        <v>0</v>
      </c>
    </row>
    <row r="149" spans="1:104">
      <c r="A149" s="196">
        <v>121</v>
      </c>
      <c r="B149" s="197" t="s">
        <v>130</v>
      </c>
      <c r="C149" s="198" t="s">
        <v>131</v>
      </c>
      <c r="D149" s="199" t="s">
        <v>86</v>
      </c>
      <c r="E149" s="200">
        <v>14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7</v>
      </c>
      <c r="AC149" s="167">
        <v>7</v>
      </c>
      <c r="AZ149" s="167">
        <v>2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195">
        <v>1</v>
      </c>
      <c r="CB149" s="195">
        <v>7</v>
      </c>
      <c r="CZ149" s="167">
        <v>5.8E-4</v>
      </c>
    </row>
    <row r="150" spans="1:104" ht="22.5">
      <c r="A150" s="196">
        <v>122</v>
      </c>
      <c r="B150" s="197" t="s">
        <v>208</v>
      </c>
      <c r="C150" s="198" t="s">
        <v>209</v>
      </c>
      <c r="D150" s="199" t="s">
        <v>86</v>
      </c>
      <c r="E150" s="200">
        <v>14</v>
      </c>
      <c r="F150" s="200">
        <v>0</v>
      </c>
      <c r="G150" s="201">
        <f>E150*F150</f>
        <v>0</v>
      </c>
      <c r="O150" s="195">
        <v>2</v>
      </c>
      <c r="AA150" s="167">
        <v>1</v>
      </c>
      <c r="AB150" s="167">
        <v>7</v>
      </c>
      <c r="AC150" s="167">
        <v>7</v>
      </c>
      <c r="AZ150" s="167">
        <v>2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195">
        <v>1</v>
      </c>
      <c r="CB150" s="195">
        <v>7</v>
      </c>
      <c r="CZ150" s="167">
        <v>8.0000000000000007E-5</v>
      </c>
    </row>
    <row r="151" spans="1:104">
      <c r="A151" s="196">
        <v>123</v>
      </c>
      <c r="B151" s="197" t="s">
        <v>317</v>
      </c>
      <c r="C151" s="198" t="s">
        <v>318</v>
      </c>
      <c r="D151" s="199" t="s">
        <v>89</v>
      </c>
      <c r="E151" s="200">
        <v>2</v>
      </c>
      <c r="F151" s="200">
        <v>0</v>
      </c>
      <c r="G151" s="201">
        <f>E151*F151</f>
        <v>0</v>
      </c>
      <c r="O151" s="195">
        <v>2</v>
      </c>
      <c r="AA151" s="167">
        <v>1</v>
      </c>
      <c r="AB151" s="167">
        <v>7</v>
      </c>
      <c r="AC151" s="167">
        <v>7</v>
      </c>
      <c r="AZ151" s="167">
        <v>2</v>
      </c>
      <c r="BA151" s="167">
        <f>IF(AZ151=1,G151,0)</f>
        <v>0</v>
      </c>
      <c r="BB151" s="167">
        <f>IF(AZ151=2,G151,0)</f>
        <v>0</v>
      </c>
      <c r="BC151" s="167">
        <f>IF(AZ151=3,G151,0)</f>
        <v>0</v>
      </c>
      <c r="BD151" s="167">
        <f>IF(AZ151=4,G151,0)</f>
        <v>0</v>
      </c>
      <c r="BE151" s="167">
        <f>IF(AZ151=5,G151,0)</f>
        <v>0</v>
      </c>
      <c r="CA151" s="195">
        <v>1</v>
      </c>
      <c r="CB151" s="195">
        <v>7</v>
      </c>
      <c r="CZ151" s="167">
        <v>0</v>
      </c>
    </row>
    <row r="152" spans="1:104">
      <c r="A152" s="196">
        <v>124</v>
      </c>
      <c r="B152" s="197" t="s">
        <v>222</v>
      </c>
      <c r="C152" s="198" t="s">
        <v>223</v>
      </c>
      <c r="D152" s="199" t="s">
        <v>89</v>
      </c>
      <c r="E152" s="200">
        <v>1</v>
      </c>
      <c r="F152" s="200">
        <v>0</v>
      </c>
      <c r="G152" s="201">
        <f>E152*F152</f>
        <v>0</v>
      </c>
      <c r="O152" s="195">
        <v>2</v>
      </c>
      <c r="AA152" s="167">
        <v>1</v>
      </c>
      <c r="AB152" s="167">
        <v>7</v>
      </c>
      <c r="AC152" s="167">
        <v>7</v>
      </c>
      <c r="AZ152" s="167">
        <v>2</v>
      </c>
      <c r="BA152" s="167">
        <f>IF(AZ152=1,G152,0)</f>
        <v>0</v>
      </c>
      <c r="BB152" s="167">
        <f>IF(AZ152=2,G152,0)</f>
        <v>0</v>
      </c>
      <c r="BC152" s="167">
        <f>IF(AZ152=3,G152,0)</f>
        <v>0</v>
      </c>
      <c r="BD152" s="167">
        <f>IF(AZ152=4,G152,0)</f>
        <v>0</v>
      </c>
      <c r="BE152" s="167">
        <f>IF(AZ152=5,G152,0)</f>
        <v>0</v>
      </c>
      <c r="CA152" s="195">
        <v>1</v>
      </c>
      <c r="CB152" s="195">
        <v>7</v>
      </c>
      <c r="CZ152" s="167">
        <v>1.9000000000000001E-4</v>
      </c>
    </row>
    <row r="153" spans="1:104">
      <c r="A153" s="196">
        <v>125</v>
      </c>
      <c r="B153" s="197" t="s">
        <v>226</v>
      </c>
      <c r="C153" s="198" t="s">
        <v>227</v>
      </c>
      <c r="D153" s="199" t="s">
        <v>89</v>
      </c>
      <c r="E153" s="200">
        <v>3</v>
      </c>
      <c r="F153" s="200">
        <v>0</v>
      </c>
      <c r="G153" s="201">
        <f>E153*F153</f>
        <v>0</v>
      </c>
      <c r="O153" s="195">
        <v>2</v>
      </c>
      <c r="AA153" s="167">
        <v>1</v>
      </c>
      <c r="AB153" s="167">
        <v>7</v>
      </c>
      <c r="AC153" s="167">
        <v>7</v>
      </c>
      <c r="AZ153" s="167">
        <v>2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195">
        <v>1</v>
      </c>
      <c r="CB153" s="195">
        <v>7</v>
      </c>
      <c r="CZ153" s="167">
        <v>3.1E-4</v>
      </c>
    </row>
    <row r="154" spans="1:104">
      <c r="A154" s="196">
        <v>126</v>
      </c>
      <c r="B154" s="197" t="s">
        <v>319</v>
      </c>
      <c r="C154" s="198" t="s">
        <v>320</v>
      </c>
      <c r="D154" s="199" t="s">
        <v>86</v>
      </c>
      <c r="E154" s="200">
        <v>14</v>
      </c>
      <c r="F154" s="200">
        <v>0</v>
      </c>
      <c r="G154" s="201">
        <f>E154*F154</f>
        <v>0</v>
      </c>
      <c r="O154" s="195">
        <v>2</v>
      </c>
      <c r="AA154" s="167">
        <v>1</v>
      </c>
      <c r="AB154" s="167">
        <v>7</v>
      </c>
      <c r="AC154" s="167">
        <v>7</v>
      </c>
      <c r="AZ154" s="167">
        <v>2</v>
      </c>
      <c r="BA154" s="167">
        <f>IF(AZ154=1,G154,0)</f>
        <v>0</v>
      </c>
      <c r="BB154" s="167">
        <f>IF(AZ154=2,G154,0)</f>
        <v>0</v>
      </c>
      <c r="BC154" s="167">
        <f>IF(AZ154=3,G154,0)</f>
        <v>0</v>
      </c>
      <c r="BD154" s="167">
        <f>IF(AZ154=4,G154,0)</f>
        <v>0</v>
      </c>
      <c r="BE154" s="167">
        <f>IF(AZ154=5,G154,0)</f>
        <v>0</v>
      </c>
      <c r="CA154" s="195">
        <v>1</v>
      </c>
      <c r="CB154" s="195">
        <v>7</v>
      </c>
      <c r="CZ154" s="167">
        <v>0</v>
      </c>
    </row>
    <row r="155" spans="1:104">
      <c r="A155" s="196">
        <v>127</v>
      </c>
      <c r="B155" s="197" t="s">
        <v>232</v>
      </c>
      <c r="C155" s="198" t="s">
        <v>233</v>
      </c>
      <c r="D155" s="199" t="s">
        <v>86</v>
      </c>
      <c r="E155" s="200">
        <v>14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7</v>
      </c>
      <c r="AC155" s="167">
        <v>7</v>
      </c>
      <c r="AZ155" s="167">
        <v>2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195">
        <v>1</v>
      </c>
      <c r="CB155" s="195">
        <v>7</v>
      </c>
      <c r="CZ155" s="167">
        <v>1.0000000000000001E-5</v>
      </c>
    </row>
    <row r="156" spans="1:104">
      <c r="A156" s="196">
        <v>128</v>
      </c>
      <c r="B156" s="197" t="s">
        <v>321</v>
      </c>
      <c r="C156" s="198" t="s">
        <v>322</v>
      </c>
      <c r="D156" s="199" t="s">
        <v>89</v>
      </c>
      <c r="E156" s="200">
        <v>1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195">
        <v>1</v>
      </c>
      <c r="CB156" s="195">
        <v>7</v>
      </c>
      <c r="CZ156" s="167">
        <v>2.97E-3</v>
      </c>
    </row>
    <row r="157" spans="1:104" ht="22.5">
      <c r="A157" s="196">
        <v>129</v>
      </c>
      <c r="B157" s="197" t="s">
        <v>152</v>
      </c>
      <c r="C157" s="198" t="s">
        <v>153</v>
      </c>
      <c r="D157" s="199" t="s">
        <v>154</v>
      </c>
      <c r="E157" s="200">
        <v>7</v>
      </c>
      <c r="F157" s="200">
        <v>0</v>
      </c>
      <c r="G157" s="201">
        <f>E157*F157</f>
        <v>0</v>
      </c>
      <c r="O157" s="195">
        <v>2</v>
      </c>
      <c r="AA157" s="167">
        <v>2</v>
      </c>
      <c r="AB157" s="167">
        <v>7</v>
      </c>
      <c r="AC157" s="167">
        <v>7</v>
      </c>
      <c r="AZ157" s="167">
        <v>2</v>
      </c>
      <c r="BA157" s="167">
        <f>IF(AZ157=1,G157,0)</f>
        <v>0</v>
      </c>
      <c r="BB157" s="167">
        <f>IF(AZ157=2,G157,0)</f>
        <v>0</v>
      </c>
      <c r="BC157" s="167">
        <f>IF(AZ157=3,G157,0)</f>
        <v>0</v>
      </c>
      <c r="BD157" s="167">
        <f>IF(AZ157=4,G157,0)</f>
        <v>0</v>
      </c>
      <c r="BE157" s="167">
        <f>IF(AZ157=5,G157,0)</f>
        <v>0</v>
      </c>
      <c r="CA157" s="195">
        <v>2</v>
      </c>
      <c r="CB157" s="195">
        <v>7</v>
      </c>
      <c r="CZ157" s="167">
        <v>1.06E-3</v>
      </c>
    </row>
    <row r="158" spans="1:104">
      <c r="A158" s="196">
        <v>130</v>
      </c>
      <c r="B158" s="197" t="s">
        <v>323</v>
      </c>
      <c r="C158" s="198" t="s">
        <v>257</v>
      </c>
      <c r="D158" s="199" t="s">
        <v>89</v>
      </c>
      <c r="E158" s="200">
        <v>1</v>
      </c>
      <c r="F158" s="200">
        <v>0</v>
      </c>
      <c r="G158" s="201">
        <f>E158*F158</f>
        <v>0</v>
      </c>
      <c r="O158" s="195">
        <v>2</v>
      </c>
      <c r="AA158" s="167">
        <v>12</v>
      </c>
      <c r="AB158" s="167">
        <v>0</v>
      </c>
      <c r="AC158" s="167">
        <v>135</v>
      </c>
      <c r="AZ158" s="167">
        <v>2</v>
      </c>
      <c r="BA158" s="167">
        <f>IF(AZ158=1,G158,0)</f>
        <v>0</v>
      </c>
      <c r="BB158" s="167">
        <f>IF(AZ158=2,G158,0)</f>
        <v>0</v>
      </c>
      <c r="BC158" s="167">
        <f>IF(AZ158=3,G158,0)</f>
        <v>0</v>
      </c>
      <c r="BD158" s="167">
        <f>IF(AZ158=4,G158,0)</f>
        <v>0</v>
      </c>
      <c r="BE158" s="167">
        <f>IF(AZ158=5,G158,0)</f>
        <v>0</v>
      </c>
      <c r="CA158" s="195">
        <v>12</v>
      </c>
      <c r="CB158" s="195">
        <v>0</v>
      </c>
      <c r="CZ158" s="167">
        <v>0</v>
      </c>
    </row>
    <row r="159" spans="1:104" ht="22.5">
      <c r="A159" s="196">
        <v>131</v>
      </c>
      <c r="B159" s="197" t="s">
        <v>324</v>
      </c>
      <c r="C159" s="198" t="s">
        <v>325</v>
      </c>
      <c r="D159" s="199" t="s">
        <v>89</v>
      </c>
      <c r="E159" s="200">
        <v>1</v>
      </c>
      <c r="F159" s="200">
        <v>0</v>
      </c>
      <c r="G159" s="201">
        <f>E159*F159</f>
        <v>0</v>
      </c>
      <c r="O159" s="195">
        <v>2</v>
      </c>
      <c r="AA159" s="167">
        <v>12</v>
      </c>
      <c r="AB159" s="167">
        <v>0</v>
      </c>
      <c r="AC159" s="167">
        <v>146</v>
      </c>
      <c r="AZ159" s="167">
        <v>2</v>
      </c>
      <c r="BA159" s="167">
        <f>IF(AZ159=1,G159,0)</f>
        <v>0</v>
      </c>
      <c r="BB159" s="167">
        <f>IF(AZ159=2,G159,0)</f>
        <v>0</v>
      </c>
      <c r="BC159" s="167">
        <f>IF(AZ159=3,G159,0)</f>
        <v>0</v>
      </c>
      <c r="BD159" s="167">
        <f>IF(AZ159=4,G159,0)</f>
        <v>0</v>
      </c>
      <c r="BE159" s="167">
        <f>IF(AZ159=5,G159,0)</f>
        <v>0</v>
      </c>
      <c r="CA159" s="195">
        <v>12</v>
      </c>
      <c r="CB159" s="195">
        <v>0</v>
      </c>
      <c r="CZ159" s="167">
        <v>0</v>
      </c>
    </row>
    <row r="160" spans="1:104">
      <c r="A160" s="196">
        <v>132</v>
      </c>
      <c r="B160" s="197" t="s">
        <v>177</v>
      </c>
      <c r="C160" s="198" t="s">
        <v>178</v>
      </c>
      <c r="D160" s="199" t="s">
        <v>61</v>
      </c>
      <c r="E160" s="200"/>
      <c r="F160" s="200">
        <v>0</v>
      </c>
      <c r="G160" s="201">
        <f>E160*F160</f>
        <v>0</v>
      </c>
      <c r="O160" s="195">
        <v>2</v>
      </c>
      <c r="AA160" s="167">
        <v>7</v>
      </c>
      <c r="AB160" s="167">
        <v>1002</v>
      </c>
      <c r="AC160" s="167">
        <v>5</v>
      </c>
      <c r="AZ160" s="167">
        <v>2</v>
      </c>
      <c r="BA160" s="167">
        <f>IF(AZ160=1,G160,0)</f>
        <v>0</v>
      </c>
      <c r="BB160" s="167">
        <f>IF(AZ160=2,G160,0)</f>
        <v>0</v>
      </c>
      <c r="BC160" s="167">
        <f>IF(AZ160=3,G160,0)</f>
        <v>0</v>
      </c>
      <c r="BD160" s="167">
        <f>IF(AZ160=4,G160,0)</f>
        <v>0</v>
      </c>
      <c r="BE160" s="167">
        <f>IF(AZ160=5,G160,0)</f>
        <v>0</v>
      </c>
      <c r="CA160" s="195">
        <v>7</v>
      </c>
      <c r="CB160" s="195">
        <v>1002</v>
      </c>
      <c r="CZ160" s="167">
        <v>0</v>
      </c>
    </row>
    <row r="161" spans="1:104">
      <c r="A161" s="208"/>
      <c r="B161" s="209" t="s">
        <v>73</v>
      </c>
      <c r="C161" s="210" t="str">
        <f>CONCATENATE(B141," ",C141)</f>
        <v>72220 Pitná,teplá voda+splašková kanalizace - restaurace</v>
      </c>
      <c r="D161" s="211"/>
      <c r="E161" s="212"/>
      <c r="F161" s="213"/>
      <c r="G161" s="214">
        <f>SUM(G141:G160)</f>
        <v>0</v>
      </c>
      <c r="O161" s="195">
        <v>4</v>
      </c>
      <c r="BA161" s="215">
        <f>SUM(BA141:BA160)</f>
        <v>0</v>
      </c>
      <c r="BB161" s="215">
        <f>SUM(BB141:BB160)</f>
        <v>0</v>
      </c>
      <c r="BC161" s="215">
        <f>SUM(BC141:BC160)</f>
        <v>0</v>
      </c>
      <c r="BD161" s="215">
        <f>SUM(BD141:BD160)</f>
        <v>0</v>
      </c>
      <c r="BE161" s="215">
        <f>SUM(BE141:BE160)</f>
        <v>0</v>
      </c>
    </row>
    <row r="162" spans="1:104">
      <c r="A162" s="188" t="s">
        <v>72</v>
      </c>
      <c r="B162" s="189" t="s">
        <v>326</v>
      </c>
      <c r="C162" s="190" t="s">
        <v>327</v>
      </c>
      <c r="D162" s="191"/>
      <c r="E162" s="192"/>
      <c r="F162" s="192"/>
      <c r="G162" s="193"/>
      <c r="H162" s="194"/>
      <c r="I162" s="194"/>
      <c r="O162" s="195">
        <v>1</v>
      </c>
    </row>
    <row r="163" spans="1:104">
      <c r="A163" s="196">
        <v>133</v>
      </c>
      <c r="B163" s="197" t="s">
        <v>328</v>
      </c>
      <c r="C163" s="198" t="s">
        <v>329</v>
      </c>
      <c r="D163" s="199" t="s">
        <v>138</v>
      </c>
      <c r="E163" s="200">
        <v>5</v>
      </c>
      <c r="F163" s="200">
        <v>0</v>
      </c>
      <c r="G163" s="201">
        <f>E163*F163</f>
        <v>0</v>
      </c>
      <c r="O163" s="195">
        <v>2</v>
      </c>
      <c r="AA163" s="167">
        <v>1</v>
      </c>
      <c r="AB163" s="167">
        <v>7</v>
      </c>
      <c r="AC163" s="167">
        <v>7</v>
      </c>
      <c r="AZ163" s="167">
        <v>2</v>
      </c>
      <c r="BA163" s="167">
        <f>IF(AZ163=1,G163,0)</f>
        <v>0</v>
      </c>
      <c r="BB163" s="167">
        <f>IF(AZ163=2,G163,0)</f>
        <v>0</v>
      </c>
      <c r="BC163" s="167">
        <f>IF(AZ163=3,G163,0)</f>
        <v>0</v>
      </c>
      <c r="BD163" s="167">
        <f>IF(AZ163=4,G163,0)</f>
        <v>0</v>
      </c>
      <c r="BE163" s="167">
        <f>IF(AZ163=5,G163,0)</f>
        <v>0</v>
      </c>
      <c r="CA163" s="195">
        <v>1</v>
      </c>
      <c r="CB163" s="195">
        <v>7</v>
      </c>
      <c r="CZ163" s="167">
        <v>1.772E-2</v>
      </c>
    </row>
    <row r="164" spans="1:104" ht="22.5">
      <c r="A164" s="196">
        <v>134</v>
      </c>
      <c r="B164" s="197" t="s">
        <v>330</v>
      </c>
      <c r="C164" s="198" t="s">
        <v>331</v>
      </c>
      <c r="D164" s="199" t="s">
        <v>138</v>
      </c>
      <c r="E164" s="200">
        <v>9</v>
      </c>
      <c r="F164" s="200">
        <v>0</v>
      </c>
      <c r="G164" s="201">
        <f>E164*F164</f>
        <v>0</v>
      </c>
      <c r="O164" s="195">
        <v>2</v>
      </c>
      <c r="AA164" s="167">
        <v>1</v>
      </c>
      <c r="AB164" s="167">
        <v>7</v>
      </c>
      <c r="AC164" s="167">
        <v>7</v>
      </c>
      <c r="AZ164" s="167">
        <v>2</v>
      </c>
      <c r="BA164" s="167">
        <f>IF(AZ164=1,G164,0)</f>
        <v>0</v>
      </c>
      <c r="BB164" s="167">
        <f>IF(AZ164=2,G164,0)</f>
        <v>0</v>
      </c>
      <c r="BC164" s="167">
        <f>IF(AZ164=3,G164,0)</f>
        <v>0</v>
      </c>
      <c r="BD164" s="167">
        <f>IF(AZ164=4,G164,0)</f>
        <v>0</v>
      </c>
      <c r="BE164" s="167">
        <f>IF(AZ164=5,G164,0)</f>
        <v>0</v>
      </c>
      <c r="CA164" s="195">
        <v>1</v>
      </c>
      <c r="CB164" s="195">
        <v>7</v>
      </c>
      <c r="CZ164" s="167">
        <v>1.7010000000000001E-2</v>
      </c>
    </row>
    <row r="165" spans="1:104">
      <c r="A165" s="196">
        <v>135</v>
      </c>
      <c r="B165" s="197" t="s">
        <v>332</v>
      </c>
      <c r="C165" s="198" t="s">
        <v>333</v>
      </c>
      <c r="D165" s="199" t="s">
        <v>138</v>
      </c>
      <c r="E165" s="200">
        <v>9</v>
      </c>
      <c r="F165" s="200">
        <v>0</v>
      </c>
      <c r="G165" s="201">
        <f>E165*F165</f>
        <v>0</v>
      </c>
      <c r="O165" s="195">
        <v>2</v>
      </c>
      <c r="AA165" s="167">
        <v>1</v>
      </c>
      <c r="AB165" s="167">
        <v>7</v>
      </c>
      <c r="AC165" s="167">
        <v>7</v>
      </c>
      <c r="AZ165" s="167">
        <v>2</v>
      </c>
      <c r="BA165" s="167">
        <f>IF(AZ165=1,G165,0)</f>
        <v>0</v>
      </c>
      <c r="BB165" s="167">
        <f>IF(AZ165=2,G165,0)</f>
        <v>0</v>
      </c>
      <c r="BC165" s="167">
        <f>IF(AZ165=3,G165,0)</f>
        <v>0</v>
      </c>
      <c r="BD165" s="167">
        <f>IF(AZ165=4,G165,0)</f>
        <v>0</v>
      </c>
      <c r="BE165" s="167">
        <f>IF(AZ165=5,G165,0)</f>
        <v>0</v>
      </c>
      <c r="CA165" s="195">
        <v>1</v>
      </c>
      <c r="CB165" s="195">
        <v>7</v>
      </c>
      <c r="CZ165" s="167">
        <v>8.0700000000000008E-3</v>
      </c>
    </row>
    <row r="166" spans="1:104" ht="22.5">
      <c r="A166" s="196">
        <v>136</v>
      </c>
      <c r="B166" s="197" t="s">
        <v>334</v>
      </c>
      <c r="C166" s="198" t="s">
        <v>335</v>
      </c>
      <c r="D166" s="199" t="s">
        <v>138</v>
      </c>
      <c r="E166" s="200">
        <v>1</v>
      </c>
      <c r="F166" s="200">
        <v>0</v>
      </c>
      <c r="G166" s="201">
        <f>E166*F166</f>
        <v>0</v>
      </c>
      <c r="O166" s="195">
        <v>2</v>
      </c>
      <c r="AA166" s="167">
        <v>1</v>
      </c>
      <c r="AB166" s="167">
        <v>7</v>
      </c>
      <c r="AC166" s="167">
        <v>7</v>
      </c>
      <c r="AZ166" s="167">
        <v>2</v>
      </c>
      <c r="BA166" s="167">
        <f>IF(AZ166=1,G166,0)</f>
        <v>0</v>
      </c>
      <c r="BB166" s="167">
        <f>IF(AZ166=2,G166,0)</f>
        <v>0</v>
      </c>
      <c r="BC166" s="167">
        <f>IF(AZ166=3,G166,0)</f>
        <v>0</v>
      </c>
      <c r="BD166" s="167">
        <f>IF(AZ166=4,G166,0)</f>
        <v>0</v>
      </c>
      <c r="BE166" s="167">
        <f>IF(AZ166=5,G166,0)</f>
        <v>0</v>
      </c>
      <c r="CA166" s="195">
        <v>1</v>
      </c>
      <c r="CB166" s="195">
        <v>7</v>
      </c>
      <c r="CZ166" s="167">
        <v>8.9999999999999993E-3</v>
      </c>
    </row>
    <row r="167" spans="1:104">
      <c r="A167" s="196">
        <v>137</v>
      </c>
      <c r="B167" s="197" t="s">
        <v>336</v>
      </c>
      <c r="C167" s="198" t="s">
        <v>337</v>
      </c>
      <c r="D167" s="199" t="s">
        <v>138</v>
      </c>
      <c r="E167" s="200">
        <v>1</v>
      </c>
      <c r="F167" s="200">
        <v>0</v>
      </c>
      <c r="G167" s="201">
        <f>E167*F167</f>
        <v>0</v>
      </c>
      <c r="O167" s="195">
        <v>2</v>
      </c>
      <c r="AA167" s="167">
        <v>1</v>
      </c>
      <c r="AB167" s="167">
        <v>7</v>
      </c>
      <c r="AC167" s="167">
        <v>7</v>
      </c>
      <c r="AZ167" s="167">
        <v>2</v>
      </c>
      <c r="BA167" s="167">
        <f>IF(AZ167=1,G167,0)</f>
        <v>0</v>
      </c>
      <c r="BB167" s="167">
        <f>IF(AZ167=2,G167,0)</f>
        <v>0</v>
      </c>
      <c r="BC167" s="167">
        <f>IF(AZ167=3,G167,0)</f>
        <v>0</v>
      </c>
      <c r="BD167" s="167">
        <f>IF(AZ167=4,G167,0)</f>
        <v>0</v>
      </c>
      <c r="BE167" s="167">
        <f>IF(AZ167=5,G167,0)</f>
        <v>0</v>
      </c>
      <c r="CA167" s="195">
        <v>1</v>
      </c>
      <c r="CB167" s="195">
        <v>7</v>
      </c>
      <c r="CZ167" s="167">
        <v>1.444E-2</v>
      </c>
    </row>
    <row r="168" spans="1:104" ht="22.5">
      <c r="A168" s="196">
        <v>138</v>
      </c>
      <c r="B168" s="197" t="s">
        <v>338</v>
      </c>
      <c r="C168" s="198" t="s">
        <v>339</v>
      </c>
      <c r="D168" s="199" t="s">
        <v>138</v>
      </c>
      <c r="E168" s="200">
        <v>6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7</v>
      </c>
      <c r="AC168" s="167">
        <v>7</v>
      </c>
      <c r="AZ168" s="167">
        <v>2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195">
        <v>1</v>
      </c>
      <c r="CB168" s="195">
        <v>7</v>
      </c>
      <c r="CZ168" s="167">
        <v>1.6E-2</v>
      </c>
    </row>
    <row r="169" spans="1:104">
      <c r="A169" s="196">
        <v>139</v>
      </c>
      <c r="B169" s="197" t="s">
        <v>340</v>
      </c>
      <c r="C169" s="198" t="s">
        <v>341</v>
      </c>
      <c r="D169" s="199" t="s">
        <v>61</v>
      </c>
      <c r="E169" s="200"/>
      <c r="F169" s="200">
        <v>0</v>
      </c>
      <c r="G169" s="201">
        <f>E169*F169</f>
        <v>0</v>
      </c>
      <c r="O169" s="195">
        <v>2</v>
      </c>
      <c r="AA169" s="167">
        <v>7</v>
      </c>
      <c r="AB169" s="167">
        <v>1002</v>
      </c>
      <c r="AC169" s="167">
        <v>5</v>
      </c>
      <c r="AZ169" s="167">
        <v>2</v>
      </c>
      <c r="BA169" s="167">
        <f>IF(AZ169=1,G169,0)</f>
        <v>0</v>
      </c>
      <c r="BB169" s="167">
        <f>IF(AZ169=2,G169,0)</f>
        <v>0</v>
      </c>
      <c r="BC169" s="167">
        <f>IF(AZ169=3,G169,0)</f>
        <v>0</v>
      </c>
      <c r="BD169" s="167">
        <f>IF(AZ169=4,G169,0)</f>
        <v>0</v>
      </c>
      <c r="BE169" s="167">
        <f>IF(AZ169=5,G169,0)</f>
        <v>0</v>
      </c>
      <c r="CA169" s="195">
        <v>7</v>
      </c>
      <c r="CB169" s="195">
        <v>1002</v>
      </c>
      <c r="CZ169" s="167">
        <v>0</v>
      </c>
    </row>
    <row r="170" spans="1:104">
      <c r="A170" s="208"/>
      <c r="B170" s="209" t="s">
        <v>73</v>
      </c>
      <c r="C170" s="210" t="str">
        <f>CONCATENATE(B162," ",C162)</f>
        <v>725 Zařizovací předměty</v>
      </c>
      <c r="D170" s="211"/>
      <c r="E170" s="212"/>
      <c r="F170" s="213"/>
      <c r="G170" s="214">
        <f>SUM(G162:G169)</f>
        <v>0</v>
      </c>
      <c r="O170" s="195">
        <v>4</v>
      </c>
      <c r="BA170" s="215">
        <f>SUM(BA162:BA169)</f>
        <v>0</v>
      </c>
      <c r="BB170" s="215">
        <f>SUM(BB162:BB169)</f>
        <v>0</v>
      </c>
      <c r="BC170" s="215">
        <f>SUM(BC162:BC169)</f>
        <v>0</v>
      </c>
      <c r="BD170" s="215">
        <f>SUM(BD162:BD169)</f>
        <v>0</v>
      </c>
      <c r="BE170" s="215">
        <f>SUM(BE162:BE169)</f>
        <v>0</v>
      </c>
    </row>
    <row r="171" spans="1:104">
      <c r="A171" s="188" t="s">
        <v>72</v>
      </c>
      <c r="B171" s="189" t="s">
        <v>342</v>
      </c>
      <c r="C171" s="190" t="s">
        <v>343</v>
      </c>
      <c r="D171" s="191"/>
      <c r="E171" s="192"/>
      <c r="F171" s="192"/>
      <c r="G171" s="193"/>
      <c r="H171" s="194"/>
      <c r="I171" s="194"/>
      <c r="O171" s="195">
        <v>1</v>
      </c>
    </row>
    <row r="172" spans="1:104">
      <c r="A172" s="196">
        <v>140</v>
      </c>
      <c r="B172" s="197" t="s">
        <v>344</v>
      </c>
      <c r="C172" s="198" t="s">
        <v>345</v>
      </c>
      <c r="D172" s="199" t="s">
        <v>346</v>
      </c>
      <c r="E172" s="200">
        <v>3.7430599999999998</v>
      </c>
      <c r="F172" s="200">
        <v>0</v>
      </c>
      <c r="G172" s="201">
        <f>E172*F172</f>
        <v>0</v>
      </c>
      <c r="O172" s="195">
        <v>2</v>
      </c>
      <c r="AA172" s="167">
        <v>8</v>
      </c>
      <c r="AB172" s="167">
        <v>0</v>
      </c>
      <c r="AC172" s="167">
        <v>3</v>
      </c>
      <c r="AZ172" s="167">
        <v>1</v>
      </c>
      <c r="BA172" s="167">
        <f>IF(AZ172=1,G172,0)</f>
        <v>0</v>
      </c>
      <c r="BB172" s="167">
        <f>IF(AZ172=2,G172,0)</f>
        <v>0</v>
      </c>
      <c r="BC172" s="167">
        <f>IF(AZ172=3,G172,0)</f>
        <v>0</v>
      </c>
      <c r="BD172" s="167">
        <f>IF(AZ172=4,G172,0)</f>
        <v>0</v>
      </c>
      <c r="BE172" s="167">
        <f>IF(AZ172=5,G172,0)</f>
        <v>0</v>
      </c>
      <c r="CA172" s="195">
        <v>8</v>
      </c>
      <c r="CB172" s="195">
        <v>0</v>
      </c>
      <c r="CZ172" s="167">
        <v>0</v>
      </c>
    </row>
    <row r="173" spans="1:104">
      <c r="A173" s="196">
        <v>141</v>
      </c>
      <c r="B173" s="197" t="s">
        <v>347</v>
      </c>
      <c r="C173" s="198" t="s">
        <v>348</v>
      </c>
      <c r="D173" s="199" t="s">
        <v>346</v>
      </c>
      <c r="E173" s="200">
        <v>3.7430599999999998</v>
      </c>
      <c r="F173" s="200">
        <v>0</v>
      </c>
      <c r="G173" s="201">
        <f>E173*F173</f>
        <v>0</v>
      </c>
      <c r="O173" s="195">
        <v>2</v>
      </c>
      <c r="AA173" s="167">
        <v>8</v>
      </c>
      <c r="AB173" s="167">
        <v>0</v>
      </c>
      <c r="AC173" s="167">
        <v>3</v>
      </c>
      <c r="AZ173" s="167">
        <v>1</v>
      </c>
      <c r="BA173" s="167">
        <f>IF(AZ173=1,G173,0)</f>
        <v>0</v>
      </c>
      <c r="BB173" s="167">
        <f>IF(AZ173=2,G173,0)</f>
        <v>0</v>
      </c>
      <c r="BC173" s="167">
        <f>IF(AZ173=3,G173,0)</f>
        <v>0</v>
      </c>
      <c r="BD173" s="167">
        <f>IF(AZ173=4,G173,0)</f>
        <v>0</v>
      </c>
      <c r="BE173" s="167">
        <f>IF(AZ173=5,G173,0)</f>
        <v>0</v>
      </c>
      <c r="CA173" s="195">
        <v>8</v>
      </c>
      <c r="CB173" s="195">
        <v>0</v>
      </c>
      <c r="CZ173" s="167">
        <v>0</v>
      </c>
    </row>
    <row r="174" spans="1:104">
      <c r="A174" s="196">
        <v>142</v>
      </c>
      <c r="B174" s="197" t="s">
        <v>349</v>
      </c>
      <c r="C174" s="198" t="s">
        <v>350</v>
      </c>
      <c r="D174" s="199" t="s">
        <v>346</v>
      </c>
      <c r="E174" s="200">
        <v>108.54874</v>
      </c>
      <c r="F174" s="200">
        <v>0</v>
      </c>
      <c r="G174" s="201">
        <f>E174*F174</f>
        <v>0</v>
      </c>
      <c r="O174" s="195">
        <v>2</v>
      </c>
      <c r="AA174" s="167">
        <v>8</v>
      </c>
      <c r="AB174" s="167">
        <v>0</v>
      </c>
      <c r="AC174" s="167">
        <v>3</v>
      </c>
      <c r="AZ174" s="167">
        <v>1</v>
      </c>
      <c r="BA174" s="167">
        <f>IF(AZ174=1,G174,0)</f>
        <v>0</v>
      </c>
      <c r="BB174" s="167">
        <f>IF(AZ174=2,G174,0)</f>
        <v>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195">
        <v>8</v>
      </c>
      <c r="CB174" s="195">
        <v>0</v>
      </c>
      <c r="CZ174" s="167">
        <v>0</v>
      </c>
    </row>
    <row r="175" spans="1:104">
      <c r="A175" s="196">
        <v>143</v>
      </c>
      <c r="B175" s="197" t="s">
        <v>351</v>
      </c>
      <c r="C175" s="198" t="s">
        <v>352</v>
      </c>
      <c r="D175" s="199" t="s">
        <v>346</v>
      </c>
      <c r="E175" s="200">
        <v>3.7430599999999998</v>
      </c>
      <c r="F175" s="200">
        <v>0</v>
      </c>
      <c r="G175" s="201">
        <f>E175*F175</f>
        <v>0</v>
      </c>
      <c r="O175" s="195">
        <v>2</v>
      </c>
      <c r="AA175" s="167">
        <v>8</v>
      </c>
      <c r="AB175" s="167">
        <v>0</v>
      </c>
      <c r="AC175" s="167">
        <v>3</v>
      </c>
      <c r="AZ175" s="167">
        <v>1</v>
      </c>
      <c r="BA175" s="167">
        <f>IF(AZ175=1,G175,0)</f>
        <v>0</v>
      </c>
      <c r="BB175" s="167">
        <f>IF(AZ175=2,G175,0)</f>
        <v>0</v>
      </c>
      <c r="BC175" s="167">
        <f>IF(AZ175=3,G175,0)</f>
        <v>0</v>
      </c>
      <c r="BD175" s="167">
        <f>IF(AZ175=4,G175,0)</f>
        <v>0</v>
      </c>
      <c r="BE175" s="167">
        <f>IF(AZ175=5,G175,0)</f>
        <v>0</v>
      </c>
      <c r="CA175" s="195">
        <v>8</v>
      </c>
      <c r="CB175" s="195">
        <v>0</v>
      </c>
      <c r="CZ175" s="167">
        <v>0</v>
      </c>
    </row>
    <row r="176" spans="1:104">
      <c r="A176" s="196">
        <v>144</v>
      </c>
      <c r="B176" s="197" t="s">
        <v>353</v>
      </c>
      <c r="C176" s="198" t="s">
        <v>354</v>
      </c>
      <c r="D176" s="199" t="s">
        <v>346</v>
      </c>
      <c r="E176" s="200">
        <v>22.458359999999999</v>
      </c>
      <c r="F176" s="200">
        <v>0</v>
      </c>
      <c r="G176" s="201">
        <f>E176*F176</f>
        <v>0</v>
      </c>
      <c r="O176" s="195">
        <v>2</v>
      </c>
      <c r="AA176" s="167">
        <v>8</v>
      </c>
      <c r="AB176" s="167">
        <v>0</v>
      </c>
      <c r="AC176" s="167">
        <v>3</v>
      </c>
      <c r="AZ176" s="167">
        <v>1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195">
        <v>8</v>
      </c>
      <c r="CB176" s="195">
        <v>0</v>
      </c>
      <c r="CZ176" s="167">
        <v>0</v>
      </c>
    </row>
    <row r="177" spans="1:104">
      <c r="A177" s="196">
        <v>145</v>
      </c>
      <c r="B177" s="197" t="s">
        <v>355</v>
      </c>
      <c r="C177" s="198" t="s">
        <v>356</v>
      </c>
      <c r="D177" s="199" t="s">
        <v>346</v>
      </c>
      <c r="E177" s="200">
        <v>3.7430599999999998</v>
      </c>
      <c r="F177" s="200">
        <v>0</v>
      </c>
      <c r="G177" s="201">
        <f>E177*F177</f>
        <v>0</v>
      </c>
      <c r="O177" s="195">
        <v>2</v>
      </c>
      <c r="AA177" s="167">
        <v>8</v>
      </c>
      <c r="AB177" s="167">
        <v>0</v>
      </c>
      <c r="AC177" s="167">
        <v>3</v>
      </c>
      <c r="AZ177" s="167">
        <v>1</v>
      </c>
      <c r="BA177" s="167">
        <f>IF(AZ177=1,G177,0)</f>
        <v>0</v>
      </c>
      <c r="BB177" s="167">
        <f>IF(AZ177=2,G177,0)</f>
        <v>0</v>
      </c>
      <c r="BC177" s="167">
        <f>IF(AZ177=3,G177,0)</f>
        <v>0</v>
      </c>
      <c r="BD177" s="167">
        <f>IF(AZ177=4,G177,0)</f>
        <v>0</v>
      </c>
      <c r="BE177" s="167">
        <f>IF(AZ177=5,G177,0)</f>
        <v>0</v>
      </c>
      <c r="CA177" s="195">
        <v>8</v>
      </c>
      <c r="CB177" s="195">
        <v>0</v>
      </c>
      <c r="CZ177" s="167">
        <v>0</v>
      </c>
    </row>
    <row r="178" spans="1:104">
      <c r="A178" s="208"/>
      <c r="B178" s="209" t="s">
        <v>73</v>
      </c>
      <c r="C178" s="210" t="str">
        <f>CONCATENATE(B171," ",C171)</f>
        <v>D96 Přesuny suti a vybouraných hmot</v>
      </c>
      <c r="D178" s="211"/>
      <c r="E178" s="212"/>
      <c r="F178" s="213"/>
      <c r="G178" s="214">
        <f>SUM(G171:G177)</f>
        <v>0</v>
      </c>
      <c r="O178" s="195">
        <v>4</v>
      </c>
      <c r="BA178" s="215">
        <f>SUM(BA171:BA177)</f>
        <v>0</v>
      </c>
      <c r="BB178" s="215">
        <f>SUM(BB171:BB177)</f>
        <v>0</v>
      </c>
      <c r="BC178" s="215">
        <f>SUM(BC171:BC177)</f>
        <v>0</v>
      </c>
      <c r="BD178" s="215">
        <f>SUM(BD171:BD177)</f>
        <v>0</v>
      </c>
      <c r="BE178" s="215">
        <f>SUM(BE171:BE177)</f>
        <v>0</v>
      </c>
    </row>
    <row r="179" spans="1:104">
      <c r="E179" s="167"/>
    </row>
    <row r="180" spans="1:104">
      <c r="E180" s="167"/>
    </row>
    <row r="181" spans="1:104">
      <c r="E181" s="167"/>
    </row>
    <row r="182" spans="1:104">
      <c r="E182" s="167"/>
    </row>
    <row r="183" spans="1:104">
      <c r="E183" s="167"/>
    </row>
    <row r="184" spans="1:104">
      <c r="E184" s="167"/>
    </row>
    <row r="185" spans="1:104">
      <c r="E185" s="167"/>
    </row>
    <row r="186" spans="1:104">
      <c r="E186" s="167"/>
    </row>
    <row r="187" spans="1:104">
      <c r="E187" s="167"/>
    </row>
    <row r="188" spans="1:104">
      <c r="E188" s="167"/>
    </row>
    <row r="189" spans="1:104">
      <c r="E189" s="167"/>
    </row>
    <row r="190" spans="1:104">
      <c r="E190" s="167"/>
    </row>
    <row r="191" spans="1:104">
      <c r="E191" s="167"/>
    </row>
    <row r="192" spans="1:104">
      <c r="E192" s="167"/>
    </row>
    <row r="193" spans="1:7">
      <c r="E193" s="167"/>
    </row>
    <row r="194" spans="1:7">
      <c r="E194" s="167"/>
    </row>
    <row r="195" spans="1:7">
      <c r="E195" s="167"/>
    </row>
    <row r="196" spans="1:7">
      <c r="E196" s="167"/>
    </row>
    <row r="197" spans="1:7">
      <c r="E197" s="167"/>
    </row>
    <row r="198" spans="1:7">
      <c r="E198" s="167"/>
    </row>
    <row r="199" spans="1:7">
      <c r="E199" s="167"/>
    </row>
    <row r="200" spans="1:7">
      <c r="E200" s="167"/>
    </row>
    <row r="201" spans="1:7">
      <c r="E201" s="167"/>
    </row>
    <row r="202" spans="1:7">
      <c r="A202" s="216"/>
      <c r="B202" s="216"/>
      <c r="C202" s="216"/>
      <c r="D202" s="216"/>
      <c r="E202" s="216"/>
      <c r="F202" s="216"/>
      <c r="G202" s="216"/>
    </row>
    <row r="203" spans="1:7">
      <c r="A203" s="216"/>
      <c r="B203" s="216"/>
      <c r="C203" s="216"/>
      <c r="D203" s="216"/>
      <c r="E203" s="216"/>
      <c r="F203" s="216"/>
      <c r="G203" s="216"/>
    </row>
    <row r="204" spans="1:7">
      <c r="A204" s="216"/>
      <c r="B204" s="216"/>
      <c r="C204" s="216"/>
      <c r="D204" s="216"/>
      <c r="E204" s="216"/>
      <c r="F204" s="216"/>
      <c r="G204" s="216"/>
    </row>
    <row r="205" spans="1:7">
      <c r="A205" s="216"/>
      <c r="B205" s="216"/>
      <c r="C205" s="216"/>
      <c r="D205" s="216"/>
      <c r="E205" s="216"/>
      <c r="F205" s="216"/>
      <c r="G205" s="216"/>
    </row>
    <row r="206" spans="1:7">
      <c r="E206" s="167"/>
    </row>
    <row r="207" spans="1:7">
      <c r="E207" s="167"/>
    </row>
    <row r="208" spans="1:7">
      <c r="E208" s="167"/>
    </row>
    <row r="209" spans="5:5">
      <c r="E209" s="167"/>
    </row>
    <row r="210" spans="5:5">
      <c r="E210" s="167"/>
    </row>
    <row r="211" spans="5:5">
      <c r="E211" s="167"/>
    </row>
    <row r="212" spans="5:5">
      <c r="E212" s="167"/>
    </row>
    <row r="213" spans="5:5">
      <c r="E213" s="167"/>
    </row>
    <row r="214" spans="5:5">
      <c r="E214" s="167"/>
    </row>
    <row r="215" spans="5:5">
      <c r="E215" s="167"/>
    </row>
    <row r="216" spans="5:5">
      <c r="E216" s="167"/>
    </row>
    <row r="217" spans="5:5">
      <c r="E217" s="167"/>
    </row>
    <row r="218" spans="5:5">
      <c r="E218" s="167"/>
    </row>
    <row r="219" spans="5:5">
      <c r="E219" s="167"/>
    </row>
    <row r="220" spans="5:5">
      <c r="E220" s="167"/>
    </row>
    <row r="221" spans="5:5">
      <c r="E221" s="167"/>
    </row>
    <row r="222" spans="5:5">
      <c r="E222" s="167"/>
    </row>
    <row r="223" spans="5:5">
      <c r="E223" s="167"/>
    </row>
    <row r="224" spans="5:5">
      <c r="E224" s="167"/>
    </row>
    <row r="225" spans="1:7">
      <c r="E225" s="167"/>
    </row>
    <row r="226" spans="1:7">
      <c r="E226" s="167"/>
    </row>
    <row r="227" spans="1:7">
      <c r="E227" s="167"/>
    </row>
    <row r="228" spans="1:7">
      <c r="E228" s="167"/>
    </row>
    <row r="229" spans="1:7">
      <c r="E229" s="167"/>
    </row>
    <row r="230" spans="1:7">
      <c r="E230" s="167"/>
    </row>
    <row r="231" spans="1:7">
      <c r="E231" s="167"/>
    </row>
    <row r="232" spans="1:7">
      <c r="E232" s="167"/>
    </row>
    <row r="233" spans="1:7">
      <c r="E233" s="167"/>
    </row>
    <row r="234" spans="1:7">
      <c r="E234" s="167"/>
    </row>
    <row r="235" spans="1:7">
      <c r="E235" s="167"/>
    </row>
    <row r="236" spans="1:7">
      <c r="E236" s="167"/>
    </row>
    <row r="237" spans="1:7">
      <c r="A237" s="217"/>
      <c r="B237" s="217"/>
    </row>
    <row r="238" spans="1:7">
      <c r="A238" s="216"/>
      <c r="B238" s="216"/>
      <c r="C238" s="219"/>
      <c r="D238" s="219"/>
      <c r="E238" s="220"/>
      <c r="F238" s="219"/>
      <c r="G238" s="221"/>
    </row>
    <row r="239" spans="1:7">
      <c r="A239" s="222"/>
      <c r="B239" s="222"/>
      <c r="C239" s="216"/>
      <c r="D239" s="216"/>
      <c r="E239" s="223"/>
      <c r="F239" s="216"/>
      <c r="G239" s="216"/>
    </row>
    <row r="240" spans="1:7">
      <c r="A240" s="216"/>
      <c r="B240" s="216"/>
      <c r="C240" s="216"/>
      <c r="D240" s="216"/>
      <c r="E240" s="223"/>
      <c r="F240" s="216"/>
      <c r="G240" s="216"/>
    </row>
    <row r="241" spans="1:7">
      <c r="A241" s="216"/>
      <c r="B241" s="216"/>
      <c r="C241" s="216"/>
      <c r="D241" s="216"/>
      <c r="E241" s="223"/>
      <c r="F241" s="216"/>
      <c r="G241" s="216"/>
    </row>
    <row r="242" spans="1:7">
      <c r="A242" s="216"/>
      <c r="B242" s="216"/>
      <c r="C242" s="216"/>
      <c r="D242" s="216"/>
      <c r="E242" s="223"/>
      <c r="F242" s="216"/>
      <c r="G242" s="216"/>
    </row>
    <row r="243" spans="1:7">
      <c r="A243" s="216"/>
      <c r="B243" s="216"/>
      <c r="C243" s="216"/>
      <c r="D243" s="216"/>
      <c r="E243" s="223"/>
      <c r="F243" s="216"/>
      <c r="G243" s="216"/>
    </row>
    <row r="244" spans="1:7">
      <c r="A244" s="216"/>
      <c r="B244" s="216"/>
      <c r="C244" s="216"/>
      <c r="D244" s="216"/>
      <c r="E244" s="223"/>
      <c r="F244" s="216"/>
      <c r="G244" s="216"/>
    </row>
    <row r="245" spans="1:7">
      <c r="A245" s="216"/>
      <c r="B245" s="216"/>
      <c r="C245" s="216"/>
      <c r="D245" s="216"/>
      <c r="E245" s="223"/>
      <c r="F245" s="216"/>
      <c r="G245" s="216"/>
    </row>
    <row r="246" spans="1:7">
      <c r="A246" s="216"/>
      <c r="B246" s="216"/>
      <c r="C246" s="216"/>
      <c r="D246" s="216"/>
      <c r="E246" s="223"/>
      <c r="F246" s="216"/>
      <c r="G246" s="216"/>
    </row>
    <row r="247" spans="1:7">
      <c r="A247" s="216"/>
      <c r="B247" s="216"/>
      <c r="C247" s="216"/>
      <c r="D247" s="216"/>
      <c r="E247" s="223"/>
      <c r="F247" s="216"/>
      <c r="G247" s="216"/>
    </row>
    <row r="248" spans="1:7">
      <c r="A248" s="216"/>
      <c r="B248" s="216"/>
      <c r="C248" s="216"/>
      <c r="D248" s="216"/>
      <c r="E248" s="223"/>
      <c r="F248" s="216"/>
      <c r="G248" s="216"/>
    </row>
    <row r="249" spans="1:7">
      <c r="A249" s="216"/>
      <c r="B249" s="216"/>
      <c r="C249" s="216"/>
      <c r="D249" s="216"/>
      <c r="E249" s="223"/>
      <c r="F249" s="216"/>
      <c r="G249" s="216"/>
    </row>
    <row r="250" spans="1:7">
      <c r="A250" s="216"/>
      <c r="B250" s="216"/>
      <c r="C250" s="216"/>
      <c r="D250" s="216"/>
      <c r="E250" s="223"/>
      <c r="F250" s="216"/>
      <c r="G250" s="216"/>
    </row>
    <row r="251" spans="1:7">
      <c r="A251" s="216"/>
      <c r="B251" s="216"/>
      <c r="C251" s="216"/>
      <c r="D251" s="216"/>
      <c r="E251" s="223"/>
      <c r="F251" s="216"/>
      <c r="G251" s="216"/>
    </row>
  </sheetData>
  <mergeCells count="19">
    <mergeCell ref="C125:G125"/>
    <mergeCell ref="C137:G137"/>
    <mergeCell ref="C144:G144"/>
    <mergeCell ref="C53:G53"/>
    <mergeCell ref="C55:G55"/>
    <mergeCell ref="C102:G102"/>
    <mergeCell ref="C106:G106"/>
    <mergeCell ref="C108:G108"/>
    <mergeCell ref="C109:G109"/>
    <mergeCell ref="C111:G111"/>
    <mergeCell ref="C115:G115"/>
    <mergeCell ref="A1:G1"/>
    <mergeCell ref="A3:B3"/>
    <mergeCell ref="A4:B4"/>
    <mergeCell ref="E4:G4"/>
    <mergeCell ref="C45:G45"/>
    <mergeCell ref="C47:G47"/>
    <mergeCell ref="C49:G49"/>
    <mergeCell ref="C51:G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kkubjato</cp:lastModifiedBy>
  <dcterms:created xsi:type="dcterms:W3CDTF">2016-06-01T05:55:47Z</dcterms:created>
  <dcterms:modified xsi:type="dcterms:W3CDTF">2016-06-01T05:56:16Z</dcterms:modified>
</cp:coreProperties>
</file>