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Položky!$A$1:$G$75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74" i="3"/>
  <c r="BE75" s="1"/>
  <c r="I11" i="2" s="1"/>
  <c r="BD74" i="3"/>
  <c r="BC74"/>
  <c r="BB74"/>
  <c r="BA74"/>
  <c r="G74"/>
  <c r="BE73"/>
  <c r="BD73"/>
  <c r="BC73"/>
  <c r="BC75" s="1"/>
  <c r="G11" i="2" s="1"/>
  <c r="BB73" i="3"/>
  <c r="BA73"/>
  <c r="BA75" s="1"/>
  <c r="E11" i="2" s="1"/>
  <c r="G73" i="3"/>
  <c r="B11" i="2"/>
  <c r="A11"/>
  <c r="BD75" i="3"/>
  <c r="H11" i="2" s="1"/>
  <c r="BB75" i="3"/>
  <c r="F11" i="2" s="1"/>
  <c r="G75" i="3"/>
  <c r="C75"/>
  <c r="BE70"/>
  <c r="BD70"/>
  <c r="BC70"/>
  <c r="BB70"/>
  <c r="BA70"/>
  <c r="G70"/>
  <c r="BE69"/>
  <c r="BD69"/>
  <c r="BC69"/>
  <c r="BA69"/>
  <c r="G69"/>
  <c r="BB69" s="1"/>
  <c r="BE67"/>
  <c r="BD67"/>
  <c r="BC67"/>
  <c r="BA67"/>
  <c r="G67"/>
  <c r="BB67" s="1"/>
  <c r="BE66"/>
  <c r="BD66"/>
  <c r="BC66"/>
  <c r="BB66"/>
  <c r="BA66"/>
  <c r="G66"/>
  <c r="BE65"/>
  <c r="BD65"/>
  <c r="BC65"/>
  <c r="BA65"/>
  <c r="G65"/>
  <c r="BB65" s="1"/>
  <c r="BE64"/>
  <c r="BD64"/>
  <c r="BC64"/>
  <c r="BB64"/>
  <c r="BA64"/>
  <c r="G64"/>
  <c r="BE63"/>
  <c r="BD63"/>
  <c r="BC63"/>
  <c r="BA63"/>
  <c r="G63"/>
  <c r="BB63" s="1"/>
  <c r="BE62"/>
  <c r="BD62"/>
  <c r="BC62"/>
  <c r="BB62"/>
  <c r="BA62"/>
  <c r="G62"/>
  <c r="BE61"/>
  <c r="BD61"/>
  <c r="BC61"/>
  <c r="BA61"/>
  <c r="G61"/>
  <c r="BB61" s="1"/>
  <c r="BE60"/>
  <c r="BD60"/>
  <c r="BC60"/>
  <c r="BB60"/>
  <c r="BA60"/>
  <c r="G60"/>
  <c r="BE59"/>
  <c r="BD59"/>
  <c r="BC59"/>
  <c r="BA59"/>
  <c r="G59"/>
  <c r="BB59" s="1"/>
  <c r="BE58"/>
  <c r="BD58"/>
  <c r="BC58"/>
  <c r="BB58"/>
  <c r="BA58"/>
  <c r="G58"/>
  <c r="BE57"/>
  <c r="BD57"/>
  <c r="BC57"/>
  <c r="BA57"/>
  <c r="G57"/>
  <c r="BB57" s="1"/>
  <c r="BE56"/>
  <c r="BD56"/>
  <c r="BC56"/>
  <c r="BB56"/>
  <c r="BA56"/>
  <c r="G56"/>
  <c r="BE55"/>
  <c r="BD55"/>
  <c r="BC55"/>
  <c r="BA55"/>
  <c r="G55"/>
  <c r="BB55" s="1"/>
  <c r="BE54"/>
  <c r="BD54"/>
  <c r="BC54"/>
  <c r="BB54"/>
  <c r="BA54"/>
  <c r="G54"/>
  <c r="BE53"/>
  <c r="BD53"/>
  <c r="BC53"/>
  <c r="BA53"/>
  <c r="G53"/>
  <c r="BB53" s="1"/>
  <c r="BE52"/>
  <c r="BD52"/>
  <c r="BC52"/>
  <c r="BB52"/>
  <c r="BA52"/>
  <c r="G52"/>
  <c r="BE51"/>
  <c r="BD51"/>
  <c r="BC51"/>
  <c r="BA51"/>
  <c r="G51"/>
  <c r="BB51" s="1"/>
  <c r="BE50"/>
  <c r="BD50"/>
  <c r="BC50"/>
  <c r="BB50"/>
  <c r="BA50"/>
  <c r="G50"/>
  <c r="BE49"/>
  <c r="BD49"/>
  <c r="BC49"/>
  <c r="BA49"/>
  <c r="G49"/>
  <c r="BB49" s="1"/>
  <c r="BE46"/>
  <c r="BD46"/>
  <c r="BC46"/>
  <c r="BB46"/>
  <c r="BA46"/>
  <c r="G46"/>
  <c r="BE44"/>
  <c r="BD44"/>
  <c r="BC44"/>
  <c r="BA44"/>
  <c r="G44"/>
  <c r="BB44" s="1"/>
  <c r="BE43"/>
  <c r="BD43"/>
  <c r="BC43"/>
  <c r="BB43"/>
  <c r="BA43"/>
  <c r="G43"/>
  <c r="BE42"/>
  <c r="BD42"/>
  <c r="BC42"/>
  <c r="BA42"/>
  <c r="G42"/>
  <c r="BB42" s="1"/>
  <c r="BE41"/>
  <c r="BD41"/>
  <c r="BC41"/>
  <c r="BB41"/>
  <c r="BA41"/>
  <c r="G41"/>
  <c r="BE40"/>
  <c r="BD40"/>
  <c r="BC40"/>
  <c r="BA40"/>
  <c r="G40"/>
  <c r="BB40" s="1"/>
  <c r="BE39"/>
  <c r="BD39"/>
  <c r="BC39"/>
  <c r="BB39"/>
  <c r="BA39"/>
  <c r="G39"/>
  <c r="BE38"/>
  <c r="BD38"/>
  <c r="BC38"/>
  <c r="BA38"/>
  <c r="G38"/>
  <c r="BB38" s="1"/>
  <c r="BE37"/>
  <c r="BD37"/>
  <c r="BC37"/>
  <c r="BB37"/>
  <c r="BA37"/>
  <c r="G37"/>
  <c r="BE36"/>
  <c r="BD36"/>
  <c r="BC36"/>
  <c r="BA36"/>
  <c r="G36"/>
  <c r="BB36" s="1"/>
  <c r="BE35"/>
  <c r="BD35"/>
  <c r="BC35"/>
  <c r="BB35"/>
  <c r="BA35"/>
  <c r="G35"/>
  <c r="BE34"/>
  <c r="BD34"/>
  <c r="BC34"/>
  <c r="BA34"/>
  <c r="G34"/>
  <c r="BB34" s="1"/>
  <c r="BE33"/>
  <c r="BD33"/>
  <c r="BC33"/>
  <c r="BB33"/>
  <c r="BA33"/>
  <c r="G33"/>
  <c r="BE32"/>
  <c r="BD32"/>
  <c r="BC32"/>
  <c r="BA32"/>
  <c r="G32"/>
  <c r="BB32" s="1"/>
  <c r="BE31"/>
  <c r="BD31"/>
  <c r="BC31"/>
  <c r="BB31"/>
  <c r="BA31"/>
  <c r="G31"/>
  <c r="BE30"/>
  <c r="BD30"/>
  <c r="BC30"/>
  <c r="BA30"/>
  <c r="G30"/>
  <c r="BB30" s="1"/>
  <c r="BE29"/>
  <c r="BD29"/>
  <c r="BC29"/>
  <c r="BB29"/>
  <c r="BA29"/>
  <c r="G29"/>
  <c r="BE28"/>
  <c r="BD28"/>
  <c r="BD71" s="1"/>
  <c r="H10" i="2" s="1"/>
  <c r="BC28" i="3"/>
  <c r="BC71" s="1"/>
  <c r="G10" i="2" s="1"/>
  <c r="BA28" i="3"/>
  <c r="G28"/>
  <c r="G71" s="1"/>
  <c r="BE27"/>
  <c r="BE71" s="1"/>
  <c r="I10" i="2" s="1"/>
  <c r="BD27" i="3"/>
  <c r="BC27"/>
  <c r="BB27"/>
  <c r="BA27"/>
  <c r="BA71" s="1"/>
  <c r="E10" i="2" s="1"/>
  <c r="G27" i="3"/>
  <c r="B10" i="2"/>
  <c r="A10"/>
  <c r="C71" i="3"/>
  <c r="BE24"/>
  <c r="BE25" s="1"/>
  <c r="I9" i="2" s="1"/>
  <c r="BD24" i="3"/>
  <c r="BC24"/>
  <c r="BB24"/>
  <c r="BA24"/>
  <c r="BA25" s="1"/>
  <c r="E9" i="2" s="1"/>
  <c r="G24" i="3"/>
  <c r="H9" i="2"/>
  <c r="G9"/>
  <c r="B9"/>
  <c r="A9"/>
  <c r="BD25" i="3"/>
  <c r="BC25"/>
  <c r="BB25"/>
  <c r="F9" i="2" s="1"/>
  <c r="G25" i="3"/>
  <c r="C25"/>
  <c r="BE21"/>
  <c r="BE22" s="1"/>
  <c r="I8" i="2" s="1"/>
  <c r="BD21" i="3"/>
  <c r="BD22" s="1"/>
  <c r="H8" i="2" s="1"/>
  <c r="BC21" i="3"/>
  <c r="BB21"/>
  <c r="BA21"/>
  <c r="BA22" s="1"/>
  <c r="E8" i="2" s="1"/>
  <c r="G21" i="3"/>
  <c r="G22" s="1"/>
  <c r="G8" i="2"/>
  <c r="B8"/>
  <c r="A8"/>
  <c r="BC22" i="3"/>
  <c r="BB22"/>
  <c r="F8" i="2" s="1"/>
  <c r="C22" i="3"/>
  <c r="BE18"/>
  <c r="BD18"/>
  <c r="BC18"/>
  <c r="BB18"/>
  <c r="BA18"/>
  <c r="G18"/>
  <c r="BE17"/>
  <c r="BD17"/>
  <c r="BC17"/>
  <c r="BB17"/>
  <c r="G17"/>
  <c r="BA17" s="1"/>
  <c r="BE16"/>
  <c r="BD16"/>
  <c r="BC16"/>
  <c r="BB16"/>
  <c r="BA16"/>
  <c r="G16"/>
  <c r="BE15"/>
  <c r="BD15"/>
  <c r="BC15"/>
  <c r="BB15"/>
  <c r="G15"/>
  <c r="BA15" s="1"/>
  <c r="BE14"/>
  <c r="BD14"/>
  <c r="BC14"/>
  <c r="BB14"/>
  <c r="BA14"/>
  <c r="G14"/>
  <c r="BE13"/>
  <c r="BD13"/>
  <c r="BC13"/>
  <c r="BB13"/>
  <c r="G13"/>
  <c r="BA13" s="1"/>
  <c r="BE12"/>
  <c r="BD12"/>
  <c r="BC12"/>
  <c r="BB12"/>
  <c r="BA12"/>
  <c r="G12"/>
  <c r="BE11"/>
  <c r="BD11"/>
  <c r="BC11"/>
  <c r="BB11"/>
  <c r="G11"/>
  <c r="BA11" s="1"/>
  <c r="BE10"/>
  <c r="BD10"/>
  <c r="BC10"/>
  <c r="BB10"/>
  <c r="BA10"/>
  <c r="G10"/>
  <c r="BE9"/>
  <c r="BD9"/>
  <c r="BD19" s="1"/>
  <c r="H7" i="2" s="1"/>
  <c r="H12" s="1"/>
  <c r="C17" i="1" s="1"/>
  <c r="BC9" i="3"/>
  <c r="BC19" s="1"/>
  <c r="G7" i="2" s="1"/>
  <c r="G12" s="1"/>
  <c r="C18" i="1" s="1"/>
  <c r="BB9" i="3"/>
  <c r="G9"/>
  <c r="BA9" s="1"/>
  <c r="BE8"/>
  <c r="BE19" s="1"/>
  <c r="I7" i="2" s="1"/>
  <c r="I12" s="1"/>
  <c r="C21" i="1" s="1"/>
  <c r="BD8" i="3"/>
  <c r="BC8"/>
  <c r="BB8"/>
  <c r="BA8"/>
  <c r="BA19" s="1"/>
  <c r="E7" i="2" s="1"/>
  <c r="E12" s="1"/>
  <c r="G8" i="3"/>
  <c r="B7" i="2"/>
  <c r="A7"/>
  <c r="BB19" i="3"/>
  <c r="F7" i="2" s="1"/>
  <c r="C19" i="3"/>
  <c r="E4"/>
  <c r="C4"/>
  <c r="F3"/>
  <c r="C3"/>
  <c r="C2" i="2"/>
  <c r="C1"/>
  <c r="C33" i="1"/>
  <c r="F33" s="1"/>
  <c r="C31"/>
  <c r="C9"/>
  <c r="G7"/>
  <c r="D2"/>
  <c r="C2"/>
  <c r="C15" l="1"/>
  <c r="BB28" i="3"/>
  <c r="BB71" s="1"/>
  <c r="F10" i="2" s="1"/>
  <c r="F12" s="1"/>
  <c r="G19" i="3"/>
  <c r="C16" i="1" l="1"/>
  <c r="G21" i="2"/>
  <c r="I21" s="1"/>
  <c r="G19" i="1" s="1"/>
  <c r="G17" i="2"/>
  <c r="I17" s="1"/>
  <c r="G22"/>
  <c r="I22" s="1"/>
  <c r="G20" i="1" s="1"/>
  <c r="G18" i="2"/>
  <c r="I18" s="1"/>
  <c r="G16" i="1" s="1"/>
  <c r="G23" i="2"/>
  <c r="I23" s="1"/>
  <c r="G21" i="1" s="1"/>
  <c r="G19" i="2"/>
  <c r="I19" s="1"/>
  <c r="G17" i="1" s="1"/>
  <c r="G24" i="2"/>
  <c r="I24" s="1"/>
  <c r="G20"/>
  <c r="I20" s="1"/>
  <c r="G18" i="1" s="1"/>
  <c r="C19"/>
  <c r="C22" s="1"/>
  <c r="G15" l="1"/>
  <c r="H25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<sst xmlns="http://schemas.openxmlformats.org/spreadsheetml/2006/main" count="299" uniqueCount="218">
  <si>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</si>
  <si>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</si>
  <si>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</si>
  <si>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</si>
  <si>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</si>
  <si>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</si>
  <si>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</si>
  <si>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</si>
  <si>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</si>
  <si>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</si>
  <si>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</si>
  <si>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</si>
  <si>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</si>
  <si>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</si>
  <si>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</si>
  <si>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</si>
  <si>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</si>
  <si>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</si>
  <si>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</si>
  <si>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</si>
  <si>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</si>
  <si>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</si>
  <si>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</si>
  <si>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</si>
  <si>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</si>
  <si>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</si>
  <si>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</si>
  <si>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</si>
  <si>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</si>
  <si>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</si>
  <si>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</si>
  <si>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</si>
  <si>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</si>
  <si>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</si>
  <si>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</si>
  <si>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</si>
  <si>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</si>
  <si>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</si>
  <si>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</si>
  <si>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</si>
  <si>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</si>
  <si>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</si>
  <si>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</si>
  <si>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</si>
  <si>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</si>
  <si>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</si>
  <si>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</si>
  <si>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</si>
  <si>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</si>
  <si>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</si>
  <si>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</si>
  <si>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</si>
  <si>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</si>
  <si>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</si>
  <si>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</si>
  <si>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</si>
  <si>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</si>
  <si>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</si>
  <si>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</si>
  <si>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</si>
  <si>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</si>
  <si>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</si>
  <si>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</si>
  <si>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</si>
  <si>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</si>
  <si>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</si>
  <si>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</si>
  <si>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</si>
  <si>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</si>
  <si>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</si>
  <si>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</si>
  <si>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</si>
  <si>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</si>
  <si>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</si>
  <si>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</si>
  <si>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</si>
  <si>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</si>
  <si>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</si>
  <si>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K16620016</t>
  </si>
  <si>
    <t>Rekonstrukce sportovní haly v Zubří</t>
  </si>
  <si>
    <t>D.1.5</t>
  </si>
  <si>
    <t>Zdroj tepla</t>
  </si>
  <si>
    <t>D.1.5.4.1</t>
  </si>
  <si>
    <t>Plynoinstalace</t>
  </si>
  <si>
    <t>121101101R00</t>
  </si>
  <si>
    <t xml:space="preserve">Sejmutí ornice s přemístěním do 50 m </t>
  </si>
  <si>
    <t>m3</t>
  </si>
  <si>
    <t>132201201R00</t>
  </si>
  <si>
    <t xml:space="preserve">Hloubení rýh šířky do 200 cm v hor.3 do 100 m3 </t>
  </si>
  <si>
    <t>132201209R00</t>
  </si>
  <si>
    <t xml:space="preserve">Příplatek za lepivost - hloubení rýh 200cm v hor.3 </t>
  </si>
  <si>
    <t>162301102R00</t>
  </si>
  <si>
    <t xml:space="preserve">Vodorovné přemístění výkopku z hor.1-4 do 1000 m </t>
  </si>
  <si>
    <t>167101101R00</t>
  </si>
  <si>
    <t xml:space="preserve">Nakládání výkopku z hor.1-4 v množství do 100 m3 </t>
  </si>
  <si>
    <t>171201201R00</t>
  </si>
  <si>
    <t xml:space="preserve">Uložení sypaniny na skl.-sypanina na výšku přes 2m </t>
  </si>
  <si>
    <t>174101101R00</t>
  </si>
  <si>
    <t xml:space="preserve">Zásyp jam, rýh, šachet se zhutněním </t>
  </si>
  <si>
    <t>175101101RT2</t>
  </si>
  <si>
    <t>Obsyp potrubí bez prohození sypaniny s dodáním štěrkopísku frakce 0 - 22 mm</t>
  </si>
  <si>
    <t>175101109R00</t>
  </si>
  <si>
    <t xml:space="preserve">Příplatek za prohození sypaniny pro obsyp potrubí </t>
  </si>
  <si>
    <t>199000002R00</t>
  </si>
  <si>
    <t xml:space="preserve">Poplatek za skládku horniny 1- 4 </t>
  </si>
  <si>
    <t>181300010RAA</t>
  </si>
  <si>
    <t>Rozprostření ornice v rovině tloušťka 15 cm dovoz ornice ze vzdálenosti 50 m, osetí trávou</t>
  </si>
  <si>
    <t>m2</t>
  </si>
  <si>
    <t>4</t>
  </si>
  <si>
    <t>Vodorovné konstrukce</t>
  </si>
  <si>
    <t>451572111R00</t>
  </si>
  <si>
    <t xml:space="preserve">Lože pod potrubí z kameniva těženého 0 - 4 mm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</si>
  <si>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</si>
  <si>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</si>
  <si>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</si>
  <si>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</si>
  <si>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</si>
  <si>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723</t>
  </si>
  <si>
    <t>Vnitřní plynovod</t>
  </si>
  <si>
    <t>210800505RT1</t>
  </si>
  <si>
    <t>Signalizační měděný vodič  CY 2,5 mm2 včetně dodávky vodiče CY 2,5</t>
  </si>
  <si>
    <t>m</t>
  </si>
  <si>
    <t>230200004R00</t>
  </si>
  <si>
    <t xml:space="preserve">Montáž plynovod.přípojek svařováním DN 1 1/4" /32/ </t>
  </si>
  <si>
    <t>230200005R00</t>
  </si>
  <si>
    <t xml:space="preserve">Montáž plynovod.přípojek svařováním DN 1 1/2"/40/ </t>
  </si>
  <si>
    <t>230230016R00</t>
  </si>
  <si>
    <t>Hlavní tlaková zkouška inertním plynem DN 50</t>
  </si>
  <si>
    <t>722174215R00</t>
  </si>
  <si>
    <t xml:space="preserve">Montáž potrubí z plastů rovné polyf. svař. D 40 mm </t>
  </si>
  <si>
    <t>722174216R00</t>
  </si>
  <si>
    <t xml:space="preserve">Montáž potrubí z plastů rovné polyf. svař. D 50 mm </t>
  </si>
  <si>
    <t>722175125R00</t>
  </si>
  <si>
    <t xml:space="preserve">Montáž tvarovek plast polyf.svař. D 40mm </t>
  </si>
  <si>
    <t>kus</t>
  </si>
  <si>
    <t>722175126R00</t>
  </si>
  <si>
    <t xml:space="preserve">Montáž tvarovek plast polyf.svař. D 50mm </t>
  </si>
  <si>
    <t>723120202R00</t>
  </si>
  <si>
    <t xml:space="preserve">Potrubí ocelové závitové černé bezešvé DN 15 </t>
  </si>
  <si>
    <t>723120203R00</t>
  </si>
  <si>
    <t xml:space="preserve">Potrubí ocelové závitové černé bezešvé DN 20 </t>
  </si>
  <si>
    <t>723120205R00</t>
  </si>
  <si>
    <t xml:space="preserve">Potrubí ocelové závitové černé bezešvé DN 32 </t>
  </si>
  <si>
    <t>723120206R00</t>
  </si>
  <si>
    <t xml:space="preserve">Potrubí ocelové závitové černé bezešvé DN 40 </t>
  </si>
  <si>
    <t>723120206R0P</t>
  </si>
  <si>
    <t xml:space="preserve">Potrubí ocelové závitové černé bezešvé DN 50 </t>
  </si>
  <si>
    <t>723120805R00</t>
  </si>
  <si>
    <t xml:space="preserve">Demontáž potrubí svařovaného závitového DN 25-50 </t>
  </si>
  <si>
    <t>723150365R00</t>
  </si>
  <si>
    <t xml:space="preserve">Potrubí ocel. černé svařované - chráničky D 38/2,6 </t>
  </si>
  <si>
    <t>723150366R00</t>
  </si>
  <si>
    <t xml:space="preserve">Potrubí ocel. černé svařované-chráničky D 44,5/2,6 </t>
  </si>
  <si>
    <t>723150804R00</t>
  </si>
  <si>
    <t xml:space="preserve">Demontáž potrubí ocel.hladkého svařovaného do D108 </t>
  </si>
  <si>
    <t>723190915P</t>
  </si>
  <si>
    <t>Přepojení nového ocelového potrubí DN32 na stávající měděné potrubí 35x1,5</t>
  </si>
  <si>
    <t>723190915P1</t>
  </si>
  <si>
    <t>Přepojení nového ocelového potrubí DN32 na stávající ocelové potrubí DN32</t>
  </si>
  <si>
    <t>723237213R00</t>
  </si>
  <si>
    <t xml:space="preserve">Kohout kulový,2xvnitřní závit, DN 15 </t>
  </si>
  <si>
    <t>723237214R00</t>
  </si>
  <si>
    <t xml:space="preserve">Kohout kulový,2xvnitřní závit, DN 20 </t>
  </si>
  <si>
    <t>723237215R00</t>
  </si>
  <si>
    <t xml:space="preserve">Kohout kulový,2xvnitřní závit, DN 25 </t>
  </si>
  <si>
    <t>723237217R00</t>
  </si>
  <si>
    <t xml:space="preserve">Kohout kulový,2xvnitřní závit, DN 40 </t>
  </si>
  <si>
    <t>723237218R00</t>
  </si>
  <si>
    <t xml:space="preserve">Kohout kulový,2xvnitřní závit, DN 50 </t>
  </si>
  <si>
    <t>723290822R00</t>
  </si>
  <si>
    <t xml:space="preserve">Přesun vybouraných hmot - plynovody, H 6 -12 m </t>
  </si>
  <si>
    <t>734429102R00</t>
  </si>
  <si>
    <t xml:space="preserve">Montáž tlakoměru vč.kondenzační smyčky </t>
  </si>
  <si>
    <t>783424340R00</t>
  </si>
  <si>
    <t xml:space="preserve">Nátěr syntet. potrubí do DN 50 mm  Z+2x </t>
  </si>
  <si>
    <t>899711122R00</t>
  </si>
  <si>
    <t>Fólie výstražná z PVC, šířka 30 cm (žlutá barva)</t>
  </si>
  <si>
    <t>767990010RAP</t>
  </si>
  <si>
    <t>Uchycení potrubí systémem, pro potrubí zavěšené pod stropem</t>
  </si>
  <si>
    <t>kg</t>
  </si>
  <si>
    <t>723-01a</t>
  </si>
  <si>
    <t>Dodávka: Trubka tlaková plynová PE100  0,7 MPa d 40x3,7 mm</t>
  </si>
  <si>
    <t>723-01b</t>
  </si>
  <si>
    <t>Dodávka: Trubka tlaková plynová PE100  0,7 MPa d 50x4,6 mm</t>
  </si>
  <si>
    <t>723-02</t>
  </si>
  <si>
    <t xml:space="preserve">Revize </t>
  </si>
  <si>
    <t>kpl</t>
  </si>
  <si>
    <t>723-02a</t>
  </si>
  <si>
    <t xml:space="preserve">Dodávka: Přechodka PE/ocel    DN40/32 </t>
  </si>
  <si>
    <t>723-02b</t>
  </si>
  <si>
    <t xml:space="preserve">Dodávka: Přechodka PE/ocel    DN50/40 </t>
  </si>
  <si>
    <t>723-03a</t>
  </si>
  <si>
    <t xml:space="preserve">Dodávka:potrubí ocel. izolovaná bralenem DN32-5/4" </t>
  </si>
  <si>
    <t>723-03b</t>
  </si>
  <si>
    <t xml:space="preserve">Dodávka:potrubí ocel. izolovaná bralenem DN40-6/4" </t>
  </si>
  <si>
    <t>723-07</t>
  </si>
  <si>
    <t xml:space="preserve">Dodávka: Manometr typ 03388, D100 (0-600kPa) </t>
  </si>
  <si>
    <t>723-10</t>
  </si>
  <si>
    <t>Skříň z nehořlavého materiálu (pro HUP, plynoměr regulátor) vč. fixačního rámu a základu pod skříň</t>
  </si>
  <si>
    <t>(rozměry výška 2m, šířka 1,5m), d+m</t>
  </si>
  <si>
    <t>42234500P</t>
  </si>
  <si>
    <t>Kohout tlakoměrový typ A M20 x 1,5 mm</t>
  </si>
  <si>
    <t>998723203R00</t>
  </si>
  <si>
    <t xml:space="preserve">Přesun hmot pro vnitřní plynovod, výšky do 24 m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</si>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</sst>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D.1.5.4.1</v>
      </c>
      <c r="D2" s="5" t="str">
        <f>Rekapitulace!G2</f>
        <v>Plynoinstalace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78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Rekapitulace!A17</f>
        <v>Ztížené výrobní podmínky</v>
      </c>
      <c r="E15" s="61"/>
      <c r="F15" s="62"/>
      <c r="G15" s="59">
        <f>Rekapitulace!I17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Rekapitulace!A18</f>
        <v>Oborová přirážka</v>
      </c>
      <c r="E16" s="63"/>
      <c r="F16" s="64"/>
      <c r="G16" s="59">
        <f>Rekapitulace!I18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Rekapitulace!A19</f>
        <v>Přesun stavebních kapacit</v>
      </c>
      <c r="E17" s="63"/>
      <c r="F17" s="64"/>
      <c r="G17" s="59">
        <f>Rekapitulace!I19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Rekapitulace!A20</f>
        <v>Mimostaveništní doprava</v>
      </c>
      <c r="E18" s="63"/>
      <c r="F18" s="64"/>
      <c r="G18" s="59">
        <f>Rekapitulace!I20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Rekapitulace!A21</f>
        <v>Zařízení staveniště</v>
      </c>
      <c r="E19" s="63"/>
      <c r="F19" s="64"/>
      <c r="G19" s="59">
        <f>Rekapitulace!I21</f>
        <v>0</v>
      </c>
    </row>
    <row r="20" spans="1:7" ht="15.95" customHeight="1">
      <c r="A20" s="67"/>
      <c r="B20" s="58"/>
      <c r="C20" s="59"/>
      <c r="D20" s="9" t="str">
        <f>Rekapitulace!A22</f>
        <v>Provoz investora</v>
      </c>
      <c r="E20" s="63"/>
      <c r="F20" s="64"/>
      <c r="G20" s="59">
        <f>Rekapitulace!I22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Rekapitulace!A23</f>
        <v>Kompletační činnost (IČD)</v>
      </c>
      <c r="E21" s="63"/>
      <c r="F21" s="64"/>
      <c r="G21" s="59">
        <f>Rekapitulace!I23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H25" sqref="H25:I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K16620016 Rekonstrukce sportovní haly v Zubří</v>
      </c>
      <c r="D1" s="111"/>
      <c r="E1" s="112"/>
      <c r="F1" s="111"/>
      <c r="G1" s="113" t="s">
        <v>49</v>
      </c>
      <c r="H1" s="114" t="s">
        <v>82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D.1.5 Zdroj tepla</v>
      </c>
      <c r="D2" s="119"/>
      <c r="E2" s="120"/>
      <c r="F2" s="119"/>
      <c r="G2" s="121" t="s">
        <v>83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4" t="str">
        <f>Položky!B7</f>
        <v>1</v>
      </c>
      <c r="B7" s="133" t="str">
        <f>Položky!C7</f>
        <v>Zemní práce</v>
      </c>
      <c r="C7" s="69"/>
      <c r="D7" s="134"/>
      <c r="E7" s="225">
        <f>Položky!BA19</f>
        <v>0</v>
      </c>
      <c r="F7" s="226">
        <f>Položky!BB19</f>
        <v>0</v>
      </c>
      <c r="G7" s="226">
        <f>Položky!BC19</f>
        <v>0</v>
      </c>
      <c r="H7" s="226">
        <f>Položky!BD19</f>
        <v>0</v>
      </c>
      <c r="I7" s="227">
        <f>Položky!BE19</f>
        <v>0</v>
      </c>
    </row>
    <row r="8" spans="1:57" s="37" customFormat="1">
      <c r="A8" s="224" t="str">
        <f>Položky!B20</f>
        <v>4</v>
      </c>
      <c r="B8" s="133" t="str">
        <f>Položky!C20</f>
        <v>Vodorovné konstrukce</v>
      </c>
      <c r="C8" s="69"/>
      <c r="D8" s="134"/>
      <c r="E8" s="225">
        <f>Položky!BA22</f>
        <v>0</v>
      </c>
      <c r="F8" s="226">
        <f>Položky!BB22</f>
        <v>0</v>
      </c>
      <c r="G8" s="226">
        <f>Položky!BC22</f>
        <v>0</v>
      </c>
      <c r="H8" s="226">
        <f>Položky!BD22</f>
        <v>0</v>
      </c>
      <c r="I8" s="227">
        <f>Položky!BE22</f>
        <v>0</v>
      </c>
    </row>
    <row r="9" spans="1:57" s="37" customFormat="1">
      <c r="A9" s="224" t="str">
        <f>Položky!B23</f>
        <v>99</v>
      </c>
      <c r="B9" s="133" t="str">
        <f>Položky!C23</f>
        <v>Staveništní přesun hmot</v>
      </c>
      <c r="C9" s="69"/>
      <c r="D9" s="134"/>
      <c r="E9" s="225">
        <f>Položky!BA25</f>
        <v>0</v>
      </c>
      <c r="F9" s="226">
        <f>Položky!BB25</f>
        <v>0</v>
      </c>
      <c r="G9" s="226">
        <f>Položky!BC25</f>
        <v>0</v>
      </c>
      <c r="H9" s="226">
        <f>Položky!BD25</f>
        <v>0</v>
      </c>
      <c r="I9" s="227">
        <f>Položky!BE25</f>
        <v>0</v>
      </c>
    </row>
    <row r="10" spans="1:57" s="37" customFormat="1">
      <c r="A10" s="224" t="str">
        <f>Položky!B26</f>
        <v>723</v>
      </c>
      <c r="B10" s="133" t="str">
        <f>Položky!C26</f>
        <v>Vnitřní plynovod</v>
      </c>
      <c r="C10" s="69"/>
      <c r="D10" s="134"/>
      <c r="E10" s="225">
        <f>Položky!BA71</f>
        <v>0</v>
      </c>
      <c r="F10" s="226">
        <f>Položky!BB71</f>
        <v>0</v>
      </c>
      <c r="G10" s="226">
        <f>Položky!BC71</f>
        <v>0</v>
      </c>
      <c r="H10" s="226">
        <f>Položky!BD71</f>
        <v>0</v>
      </c>
      <c r="I10" s="227">
        <f>Položky!BE71</f>
        <v>0</v>
      </c>
    </row>
    <row r="11" spans="1:57" s="37" customFormat="1" ht="13.5" thickBot="1">
      <c r="A11" s="224" t="str">
        <f>Položky!B72</f>
        <v>D96</v>
      </c>
      <c r="B11" s="133" t="str">
        <f>Položky!C72</f>
        <v>Přesuny suti a vybouraných hmot</v>
      </c>
      <c r="C11" s="69"/>
      <c r="D11" s="134"/>
      <c r="E11" s="225">
        <f>Položky!BA75</f>
        <v>0</v>
      </c>
      <c r="F11" s="226">
        <f>Položky!BB75</f>
        <v>0</v>
      </c>
      <c r="G11" s="226">
        <f>Položky!BC75</f>
        <v>0</v>
      </c>
      <c r="H11" s="226">
        <f>Položky!BD75</f>
        <v>0</v>
      </c>
      <c r="I11" s="227">
        <f>Položky!BE75</f>
        <v>0</v>
      </c>
    </row>
    <row r="12" spans="1:57" s="141" customFormat="1" ht="13.5" thickBot="1">
      <c r="A12" s="135"/>
      <c r="B12" s="136" t="s">
        <v>57</v>
      </c>
      <c r="C12" s="136"/>
      <c r="D12" s="137"/>
      <c r="E12" s="138">
        <f>SUM(E7:E11)</f>
        <v>0</v>
      </c>
      <c r="F12" s="139">
        <f>SUM(F7:F11)</f>
        <v>0</v>
      </c>
      <c r="G12" s="139">
        <f>SUM(G7:G11)</f>
        <v>0</v>
      </c>
      <c r="H12" s="139">
        <f>SUM(H7:H11)</f>
        <v>0</v>
      </c>
      <c r="I12" s="140">
        <f>SUM(I7:I11)</f>
        <v>0</v>
      </c>
    </row>
    <row r="13" spans="1:57">
      <c r="A13" s="69"/>
      <c r="B13" s="69"/>
      <c r="C13" s="69"/>
      <c r="D13" s="69"/>
      <c r="E13" s="69"/>
      <c r="F13" s="69"/>
      <c r="G13" s="69"/>
      <c r="H13" s="69"/>
      <c r="I13" s="69"/>
    </row>
    <row r="14" spans="1:57" ht="19.5" customHeight="1">
      <c r="A14" s="125" t="s">
        <v>58</v>
      </c>
      <c r="B14" s="125"/>
      <c r="C14" s="125"/>
      <c r="D14" s="125"/>
      <c r="E14" s="125"/>
      <c r="F14" s="125"/>
      <c r="G14" s="142"/>
      <c r="H14" s="125"/>
      <c r="I14" s="125"/>
      <c r="BA14" s="43"/>
      <c r="BB14" s="43"/>
      <c r="BC14" s="43"/>
      <c r="BD14" s="43"/>
      <c r="BE14" s="43"/>
    </row>
    <row r="15" spans="1:57" ht="13.5" thickBot="1">
      <c r="A15" s="82"/>
      <c r="B15" s="82"/>
      <c r="C15" s="82"/>
      <c r="D15" s="82"/>
      <c r="E15" s="82"/>
      <c r="F15" s="82"/>
      <c r="G15" s="82"/>
      <c r="H15" s="82"/>
      <c r="I15" s="82"/>
    </row>
    <row r="16" spans="1:57">
      <c r="A16" s="76" t="s">
        <v>59</v>
      </c>
      <c r="B16" s="77"/>
      <c r="C16" s="77"/>
      <c r="D16" s="143"/>
      <c r="E16" s="144" t="s">
        <v>60</v>
      </c>
      <c r="F16" s="145" t="s">
        <v>61</v>
      </c>
      <c r="G16" s="146" t="s">
        <v>62</v>
      </c>
      <c r="H16" s="147"/>
      <c r="I16" s="148" t="s">
        <v>60</v>
      </c>
    </row>
    <row r="17" spans="1:53">
      <c r="A17" s="67" t="s">
        <v>210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211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212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213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214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215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1</v>
      </c>
    </row>
    <row r="23" spans="1:53">
      <c r="A23" s="67" t="s">
        <v>216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>
      <c r="A24" s="67" t="s">
        <v>217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2</v>
      </c>
    </row>
    <row r="25" spans="1:53" ht="13.5" thickBot="1">
      <c r="A25" s="155"/>
      <c r="B25" s="156" t="s">
        <v>63</v>
      </c>
      <c r="C25" s="157"/>
      <c r="D25" s="158"/>
      <c r="E25" s="159"/>
      <c r="F25" s="160"/>
      <c r="G25" s="160"/>
      <c r="H25" s="161">
        <f>SUM(I17:I24)</f>
        <v>0</v>
      </c>
      <c r="I25" s="162"/>
    </row>
    <row r="27" spans="1:53">
      <c r="B27" s="141"/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8"/>
  <sheetViews>
    <sheetView showGridLines="0" showZeros="0" zoomScaleNormal="100" workbookViewId="0">
      <selection activeCell="A75" sqref="A75:IV77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8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77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K16620016 Rekonstrukce sportovní haly v Zubří</v>
      </c>
      <c r="D3" s="172"/>
      <c r="E3" s="173" t="s">
        <v>64</v>
      </c>
      <c r="F3" s="174" t="str">
        <f>Rekapitulace!H1</f>
        <v>D.1.5.4.1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D.1.5 Zdroj tepla</v>
      </c>
      <c r="D4" s="177"/>
      <c r="E4" s="178" t="str">
        <f>Rekapitulace!G2</f>
        <v>Plynoinstalace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13.08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195">
        <v>1</v>
      </c>
      <c r="CB8" s="195">
        <v>1</v>
      </c>
      <c r="CZ8" s="167">
        <v>0</v>
      </c>
    </row>
    <row r="9" spans="1:104">
      <c r="A9" s="196">
        <v>2</v>
      </c>
      <c r="B9" s="197" t="s">
        <v>87</v>
      </c>
      <c r="C9" s="198" t="s">
        <v>88</v>
      </c>
      <c r="D9" s="199" t="s">
        <v>86</v>
      </c>
      <c r="E9" s="200">
        <v>74.12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195">
        <v>1</v>
      </c>
      <c r="CB9" s="195">
        <v>1</v>
      </c>
      <c r="CZ9" s="167">
        <v>0</v>
      </c>
    </row>
    <row r="10" spans="1:104">
      <c r="A10" s="196">
        <v>3</v>
      </c>
      <c r="B10" s="197" t="s">
        <v>89</v>
      </c>
      <c r="C10" s="198" t="s">
        <v>90</v>
      </c>
      <c r="D10" s="199" t="s">
        <v>86</v>
      </c>
      <c r="E10" s="200">
        <v>43.6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195">
        <v>1</v>
      </c>
      <c r="CB10" s="195">
        <v>1</v>
      </c>
      <c r="CZ10" s="167">
        <v>0</v>
      </c>
    </row>
    <row r="11" spans="1:104">
      <c r="A11" s="196">
        <v>4</v>
      </c>
      <c r="B11" s="197" t="s">
        <v>91</v>
      </c>
      <c r="C11" s="198" t="s">
        <v>92</v>
      </c>
      <c r="D11" s="199" t="s">
        <v>86</v>
      </c>
      <c r="E11" s="200">
        <v>30.52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195">
        <v>1</v>
      </c>
      <c r="CB11" s="195">
        <v>1</v>
      </c>
      <c r="CZ11" s="167">
        <v>0</v>
      </c>
    </row>
    <row r="12" spans="1:104">
      <c r="A12" s="196">
        <v>5</v>
      </c>
      <c r="B12" s="197" t="s">
        <v>93</v>
      </c>
      <c r="C12" s="198" t="s">
        <v>94</v>
      </c>
      <c r="D12" s="199" t="s">
        <v>86</v>
      </c>
      <c r="E12" s="200">
        <v>30.52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195">
        <v>1</v>
      </c>
      <c r="CB12" s="195">
        <v>1</v>
      </c>
      <c r="CZ12" s="167">
        <v>0</v>
      </c>
    </row>
    <row r="13" spans="1:104">
      <c r="A13" s="196">
        <v>6</v>
      </c>
      <c r="B13" s="197" t="s">
        <v>95</v>
      </c>
      <c r="C13" s="198" t="s">
        <v>96</v>
      </c>
      <c r="D13" s="199" t="s">
        <v>86</v>
      </c>
      <c r="E13" s="200">
        <v>30.52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195">
        <v>1</v>
      </c>
      <c r="CB13" s="195">
        <v>1</v>
      </c>
      <c r="CZ13" s="167">
        <v>0</v>
      </c>
    </row>
    <row r="14" spans="1:104">
      <c r="A14" s="196">
        <v>7</v>
      </c>
      <c r="B14" s="197" t="s">
        <v>97</v>
      </c>
      <c r="C14" s="198" t="s">
        <v>98</v>
      </c>
      <c r="D14" s="199" t="s">
        <v>86</v>
      </c>
      <c r="E14" s="200">
        <v>43.6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195">
        <v>1</v>
      </c>
      <c r="CB14" s="195">
        <v>1</v>
      </c>
      <c r="CZ14" s="167">
        <v>0</v>
      </c>
    </row>
    <row r="15" spans="1:104" ht="22.5">
      <c r="A15" s="196">
        <v>8</v>
      </c>
      <c r="B15" s="197" t="s">
        <v>99</v>
      </c>
      <c r="C15" s="198" t="s">
        <v>100</v>
      </c>
      <c r="D15" s="199" t="s">
        <v>86</v>
      </c>
      <c r="E15" s="200">
        <v>21.8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195">
        <v>1</v>
      </c>
      <c r="CB15" s="195">
        <v>1</v>
      </c>
      <c r="CZ15" s="167">
        <v>1.7</v>
      </c>
    </row>
    <row r="16" spans="1:104">
      <c r="A16" s="196">
        <v>9</v>
      </c>
      <c r="B16" s="197" t="s">
        <v>101</v>
      </c>
      <c r="C16" s="198" t="s">
        <v>102</v>
      </c>
      <c r="D16" s="199" t="s">
        <v>86</v>
      </c>
      <c r="E16" s="200">
        <v>21.8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195">
        <v>1</v>
      </c>
      <c r="CB16" s="195">
        <v>1</v>
      </c>
      <c r="CZ16" s="167">
        <v>0</v>
      </c>
    </row>
    <row r="17" spans="1:104">
      <c r="A17" s="196">
        <v>10</v>
      </c>
      <c r="B17" s="197" t="s">
        <v>103</v>
      </c>
      <c r="C17" s="198" t="s">
        <v>104</v>
      </c>
      <c r="D17" s="199" t="s">
        <v>86</v>
      </c>
      <c r="E17" s="200">
        <v>30.52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195">
        <v>1</v>
      </c>
      <c r="CB17" s="195">
        <v>1</v>
      </c>
      <c r="CZ17" s="167">
        <v>0</v>
      </c>
    </row>
    <row r="18" spans="1:104" ht="22.5">
      <c r="A18" s="196">
        <v>11</v>
      </c>
      <c r="B18" s="197" t="s">
        <v>105</v>
      </c>
      <c r="C18" s="198" t="s">
        <v>106</v>
      </c>
      <c r="D18" s="199" t="s">
        <v>107</v>
      </c>
      <c r="E18" s="200">
        <v>87.2</v>
      </c>
      <c r="F18" s="200">
        <v>0</v>
      </c>
      <c r="G18" s="201">
        <f>E18*F18</f>
        <v>0</v>
      </c>
      <c r="O18" s="195">
        <v>2</v>
      </c>
      <c r="AA18" s="167">
        <v>2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195">
        <v>2</v>
      </c>
      <c r="CB18" s="195">
        <v>1</v>
      </c>
      <c r="CZ18" s="167">
        <v>3.0000000000000001E-5</v>
      </c>
    </row>
    <row r="19" spans="1:104">
      <c r="A19" s="208"/>
      <c r="B19" s="209" t="s">
        <v>75</v>
      </c>
      <c r="C19" s="210" t="str">
        <f>CONCATENATE(B7," ",C7)</f>
        <v>1 Zemní práce</v>
      </c>
      <c r="D19" s="211"/>
      <c r="E19" s="212"/>
      <c r="F19" s="213"/>
      <c r="G19" s="214">
        <f>SUM(G7:G18)</f>
        <v>0</v>
      </c>
      <c r="O19" s="195">
        <v>4</v>
      </c>
      <c r="BA19" s="215">
        <f>SUM(BA7:BA18)</f>
        <v>0</v>
      </c>
      <c r="BB19" s="215">
        <f>SUM(BB7:BB18)</f>
        <v>0</v>
      </c>
      <c r="BC19" s="215">
        <f>SUM(BC7:BC18)</f>
        <v>0</v>
      </c>
      <c r="BD19" s="215">
        <f>SUM(BD7:BD18)</f>
        <v>0</v>
      </c>
      <c r="BE19" s="215">
        <f>SUM(BE7:BE18)</f>
        <v>0</v>
      </c>
    </row>
    <row r="20" spans="1:104">
      <c r="A20" s="188" t="s">
        <v>72</v>
      </c>
      <c r="B20" s="189" t="s">
        <v>108</v>
      </c>
      <c r="C20" s="190" t="s">
        <v>109</v>
      </c>
      <c r="D20" s="191"/>
      <c r="E20" s="192"/>
      <c r="F20" s="192"/>
      <c r="G20" s="193"/>
      <c r="H20" s="194"/>
      <c r="I20" s="194"/>
      <c r="O20" s="195">
        <v>1</v>
      </c>
    </row>
    <row r="21" spans="1:104">
      <c r="A21" s="196">
        <v>12</v>
      </c>
      <c r="B21" s="197" t="s">
        <v>110</v>
      </c>
      <c r="C21" s="198" t="s">
        <v>111</v>
      </c>
      <c r="D21" s="199" t="s">
        <v>86</v>
      </c>
      <c r="E21" s="200">
        <v>8.7200000000000006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195">
        <v>1</v>
      </c>
      <c r="CB21" s="195">
        <v>1</v>
      </c>
      <c r="CZ21" s="167">
        <v>1.1322000000000001</v>
      </c>
    </row>
    <row r="22" spans="1:104">
      <c r="A22" s="208"/>
      <c r="B22" s="209" t="s">
        <v>75</v>
      </c>
      <c r="C22" s="210" t="str">
        <f>CONCATENATE(B20," ",C20)</f>
        <v>4 Vodorovné konstrukce</v>
      </c>
      <c r="D22" s="211"/>
      <c r="E22" s="212"/>
      <c r="F22" s="213"/>
      <c r="G22" s="214">
        <f>SUM(G20:G21)</f>
        <v>0</v>
      </c>
      <c r="O22" s="195">
        <v>4</v>
      </c>
      <c r="BA22" s="215">
        <f>SUM(BA20:BA21)</f>
        <v>0</v>
      </c>
      <c r="BB22" s="215">
        <f>SUM(BB20:BB21)</f>
        <v>0</v>
      </c>
      <c r="BC22" s="215">
        <f>SUM(BC20:BC21)</f>
        <v>0</v>
      </c>
      <c r="BD22" s="215">
        <f>SUM(BD20:BD21)</f>
        <v>0</v>
      </c>
      <c r="BE22" s="215">
        <f>SUM(BE20:BE21)</f>
        <v>0</v>
      </c>
    </row>
    <row r="23" spans="1:104">
      <c r="A23" s="188" t="s">
        <v>72</v>
      </c>
      <c r="B23" s="189" t="s">
        <v>112</v>
      </c>
      <c r="C23" s="190" t="s">
        <v>113</v>
      </c>
      <c r="D23" s="191"/>
      <c r="E23" s="192"/>
      <c r="F23" s="192"/>
      <c r="G23" s="193"/>
      <c r="H23" s="194"/>
      <c r="I23" s="194"/>
      <c r="O23" s="195">
        <v>1</v>
      </c>
    </row>
    <row r="24" spans="1:104">
      <c r="A24" s="196">
        <v>13</v>
      </c>
      <c r="B24" s="197" t="s">
        <v>114</v>
      </c>
      <c r="C24" s="198" t="s">
        <v>115</v>
      </c>
      <c r="D24" s="199" t="s">
        <v>116</v>
      </c>
      <c r="E24" s="200">
        <v>46.932783999999998</v>
      </c>
      <c r="F24" s="200">
        <v>0</v>
      </c>
      <c r="G24" s="201">
        <f>E24*F24</f>
        <v>0</v>
      </c>
      <c r="O24" s="195">
        <v>2</v>
      </c>
      <c r="AA24" s="167">
        <v>7</v>
      </c>
      <c r="AB24" s="167">
        <v>1</v>
      </c>
      <c r="AC24" s="167">
        <v>2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195">
        <v>7</v>
      </c>
      <c r="CB24" s="195">
        <v>1</v>
      </c>
      <c r="CZ24" s="167">
        <v>0</v>
      </c>
    </row>
    <row r="25" spans="1:104">
      <c r="A25" s="208"/>
      <c r="B25" s="209" t="s">
        <v>75</v>
      </c>
      <c r="C25" s="210" t="str">
        <f>CONCATENATE(B23," ",C23)</f>
        <v>99 Staveništní přesun hmot</v>
      </c>
      <c r="D25" s="211"/>
      <c r="E25" s="212"/>
      <c r="F25" s="213"/>
      <c r="G25" s="214">
        <f>SUM(G23:G24)</f>
        <v>0</v>
      </c>
      <c r="O25" s="195">
        <v>4</v>
      </c>
      <c r="BA25" s="215">
        <f>SUM(BA23:BA24)</f>
        <v>0</v>
      </c>
      <c r="BB25" s="215">
        <f>SUM(BB23:BB24)</f>
        <v>0</v>
      </c>
      <c r="BC25" s="215">
        <f>SUM(BC23:BC24)</f>
        <v>0</v>
      </c>
      <c r="BD25" s="215">
        <f>SUM(BD23:BD24)</f>
        <v>0</v>
      </c>
      <c r="BE25" s="215">
        <f>SUM(BE23:BE24)</f>
        <v>0</v>
      </c>
    </row>
    <row r="26" spans="1:104">
      <c r="A26" s="188" t="s">
        <v>72</v>
      </c>
      <c r="B26" s="189" t="s">
        <v>117</v>
      </c>
      <c r="C26" s="190" t="s">
        <v>118</v>
      </c>
      <c r="D26" s="191"/>
      <c r="E26" s="192"/>
      <c r="F26" s="192"/>
      <c r="G26" s="193"/>
      <c r="H26" s="194"/>
      <c r="I26" s="194"/>
      <c r="O26" s="195">
        <v>1</v>
      </c>
    </row>
    <row r="27" spans="1:104" ht="22.5">
      <c r="A27" s="196">
        <v>14</v>
      </c>
      <c r="B27" s="197" t="s">
        <v>119</v>
      </c>
      <c r="C27" s="198" t="s">
        <v>120</v>
      </c>
      <c r="D27" s="199" t="s">
        <v>121</v>
      </c>
      <c r="E27" s="200">
        <v>110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9</v>
      </c>
      <c r="AC27" s="167">
        <v>9</v>
      </c>
      <c r="AZ27" s="167">
        <v>2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195">
        <v>1</v>
      </c>
      <c r="CB27" s="195">
        <v>9</v>
      </c>
      <c r="CZ27" s="167">
        <v>3.0000000000000001E-5</v>
      </c>
    </row>
    <row r="28" spans="1:104">
      <c r="A28" s="196">
        <v>15</v>
      </c>
      <c r="B28" s="197" t="s">
        <v>122</v>
      </c>
      <c r="C28" s="198" t="s">
        <v>123</v>
      </c>
      <c r="D28" s="199" t="s">
        <v>121</v>
      </c>
      <c r="E28" s="200">
        <v>2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9</v>
      </c>
      <c r="AC28" s="167">
        <v>9</v>
      </c>
      <c r="AZ28" s="167">
        <v>2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195">
        <v>1</v>
      </c>
      <c r="CB28" s="195">
        <v>9</v>
      </c>
      <c r="CZ28" s="167">
        <v>3.0000000000000001E-5</v>
      </c>
    </row>
    <row r="29" spans="1:104">
      <c r="A29" s="196">
        <v>16</v>
      </c>
      <c r="B29" s="197" t="s">
        <v>124</v>
      </c>
      <c r="C29" s="198" t="s">
        <v>125</v>
      </c>
      <c r="D29" s="199" t="s">
        <v>121</v>
      </c>
      <c r="E29" s="200">
        <v>6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9</v>
      </c>
      <c r="AC29" s="167">
        <v>9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195">
        <v>1</v>
      </c>
      <c r="CB29" s="195">
        <v>9</v>
      </c>
      <c r="CZ29" s="167">
        <v>3.0000000000000001E-5</v>
      </c>
    </row>
    <row r="30" spans="1:104">
      <c r="A30" s="196">
        <v>17</v>
      </c>
      <c r="B30" s="197" t="s">
        <v>126</v>
      </c>
      <c r="C30" s="198" t="s">
        <v>127</v>
      </c>
      <c r="D30" s="199" t="s">
        <v>121</v>
      </c>
      <c r="E30" s="200">
        <v>168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9</v>
      </c>
      <c r="AC30" s="167">
        <v>9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195">
        <v>1</v>
      </c>
      <c r="CB30" s="195">
        <v>9</v>
      </c>
      <c r="CZ30" s="167">
        <v>0</v>
      </c>
    </row>
    <row r="31" spans="1:104">
      <c r="A31" s="196">
        <v>18</v>
      </c>
      <c r="B31" s="197" t="s">
        <v>128</v>
      </c>
      <c r="C31" s="198" t="s">
        <v>129</v>
      </c>
      <c r="D31" s="199" t="s">
        <v>121</v>
      </c>
      <c r="E31" s="200">
        <v>1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195">
        <v>1</v>
      </c>
      <c r="CB31" s="195">
        <v>7</v>
      </c>
      <c r="CZ31" s="167">
        <v>2.9999999999999997E-4</v>
      </c>
    </row>
    <row r="32" spans="1:104">
      <c r="A32" s="196">
        <v>19</v>
      </c>
      <c r="B32" s="197" t="s">
        <v>130</v>
      </c>
      <c r="C32" s="198" t="s">
        <v>131</v>
      </c>
      <c r="D32" s="199" t="s">
        <v>121</v>
      </c>
      <c r="E32" s="200">
        <v>109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195">
        <v>1</v>
      </c>
      <c r="CB32" s="195">
        <v>7</v>
      </c>
      <c r="CZ32" s="167">
        <v>2.9999999999999997E-4</v>
      </c>
    </row>
    <row r="33" spans="1:104">
      <c r="A33" s="196">
        <v>20</v>
      </c>
      <c r="B33" s="197" t="s">
        <v>132</v>
      </c>
      <c r="C33" s="198" t="s">
        <v>133</v>
      </c>
      <c r="D33" s="199" t="s">
        <v>134</v>
      </c>
      <c r="E33" s="200">
        <v>1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195">
        <v>1</v>
      </c>
      <c r="CB33" s="195">
        <v>7</v>
      </c>
      <c r="CZ33" s="167">
        <v>8.0000000000000007E-5</v>
      </c>
    </row>
    <row r="34" spans="1:104">
      <c r="A34" s="196">
        <v>21</v>
      </c>
      <c r="B34" s="197" t="s">
        <v>135</v>
      </c>
      <c r="C34" s="198" t="s">
        <v>136</v>
      </c>
      <c r="D34" s="199" t="s">
        <v>134</v>
      </c>
      <c r="E34" s="200">
        <v>2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195">
        <v>1</v>
      </c>
      <c r="CB34" s="195">
        <v>7</v>
      </c>
      <c r="CZ34" s="167">
        <v>8.0000000000000007E-5</v>
      </c>
    </row>
    <row r="35" spans="1:104">
      <c r="A35" s="196">
        <v>22</v>
      </c>
      <c r="B35" s="197" t="s">
        <v>137</v>
      </c>
      <c r="C35" s="198" t="s">
        <v>138</v>
      </c>
      <c r="D35" s="199" t="s">
        <v>121</v>
      </c>
      <c r="E35" s="200">
        <v>3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195">
        <v>1</v>
      </c>
      <c r="CB35" s="195">
        <v>7</v>
      </c>
      <c r="CZ35" s="167">
        <v>5.0899999999999999E-3</v>
      </c>
    </row>
    <row r="36" spans="1:104">
      <c r="A36" s="196">
        <v>23</v>
      </c>
      <c r="B36" s="197" t="s">
        <v>139</v>
      </c>
      <c r="C36" s="198" t="s">
        <v>140</v>
      </c>
      <c r="D36" s="199" t="s">
        <v>121</v>
      </c>
      <c r="E36" s="200">
        <v>2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195">
        <v>1</v>
      </c>
      <c r="CB36" s="195">
        <v>7</v>
      </c>
      <c r="CZ36" s="167">
        <v>1.455E-2</v>
      </c>
    </row>
    <row r="37" spans="1:104">
      <c r="A37" s="196">
        <v>24</v>
      </c>
      <c r="B37" s="197" t="s">
        <v>141</v>
      </c>
      <c r="C37" s="198" t="s">
        <v>142</v>
      </c>
      <c r="D37" s="199" t="s">
        <v>121</v>
      </c>
      <c r="E37" s="200">
        <v>24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7</v>
      </c>
      <c r="AC37" s="167">
        <v>7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195">
        <v>1</v>
      </c>
      <c r="CB37" s="195">
        <v>7</v>
      </c>
      <c r="CZ37" s="167">
        <v>1.4800000000000001E-2</v>
      </c>
    </row>
    <row r="38" spans="1:104">
      <c r="A38" s="196">
        <v>25</v>
      </c>
      <c r="B38" s="197" t="s">
        <v>143</v>
      </c>
      <c r="C38" s="198" t="s">
        <v>144</v>
      </c>
      <c r="D38" s="199" t="s">
        <v>121</v>
      </c>
      <c r="E38" s="200">
        <v>20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7</v>
      </c>
      <c r="AC38" s="167">
        <v>7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195">
        <v>1</v>
      </c>
      <c r="CB38" s="195">
        <v>7</v>
      </c>
      <c r="CZ38" s="167">
        <v>2.1690000000000001E-2</v>
      </c>
    </row>
    <row r="39" spans="1:104">
      <c r="A39" s="196">
        <v>26</v>
      </c>
      <c r="B39" s="197" t="s">
        <v>145</v>
      </c>
      <c r="C39" s="198" t="s">
        <v>146</v>
      </c>
      <c r="D39" s="199" t="s">
        <v>121</v>
      </c>
      <c r="E39" s="200">
        <v>1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0</v>
      </c>
      <c r="AC39" s="167">
        <v>0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195">
        <v>1</v>
      </c>
      <c r="CB39" s="195">
        <v>0</v>
      </c>
      <c r="CZ39" s="167">
        <v>2.1690000000000001E-2</v>
      </c>
    </row>
    <row r="40" spans="1:104">
      <c r="A40" s="196">
        <v>27</v>
      </c>
      <c r="B40" s="197" t="s">
        <v>147</v>
      </c>
      <c r="C40" s="198" t="s">
        <v>148</v>
      </c>
      <c r="D40" s="199" t="s">
        <v>121</v>
      </c>
      <c r="E40" s="200">
        <v>140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195">
        <v>1</v>
      </c>
      <c r="CB40" s="195">
        <v>7</v>
      </c>
      <c r="CZ40" s="167">
        <v>3.8999999999999999E-4</v>
      </c>
    </row>
    <row r="41" spans="1:104">
      <c r="A41" s="196">
        <v>28</v>
      </c>
      <c r="B41" s="197" t="s">
        <v>149</v>
      </c>
      <c r="C41" s="198" t="s">
        <v>150</v>
      </c>
      <c r="D41" s="199" t="s">
        <v>121</v>
      </c>
      <c r="E41" s="200">
        <v>1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195">
        <v>1</v>
      </c>
      <c r="CB41" s="195">
        <v>7</v>
      </c>
      <c r="CZ41" s="167">
        <v>2.5699999999999998E-3</v>
      </c>
    </row>
    <row r="42" spans="1:104">
      <c r="A42" s="196">
        <v>29</v>
      </c>
      <c r="B42" s="197" t="s">
        <v>151</v>
      </c>
      <c r="C42" s="198" t="s">
        <v>152</v>
      </c>
      <c r="D42" s="199" t="s">
        <v>121</v>
      </c>
      <c r="E42" s="200">
        <v>1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195">
        <v>1</v>
      </c>
      <c r="CB42" s="195">
        <v>7</v>
      </c>
      <c r="CZ42" s="167">
        <v>3.0100000000000001E-3</v>
      </c>
    </row>
    <row r="43" spans="1:104">
      <c r="A43" s="196">
        <v>30</v>
      </c>
      <c r="B43" s="197" t="s">
        <v>153</v>
      </c>
      <c r="C43" s="198" t="s">
        <v>154</v>
      </c>
      <c r="D43" s="199" t="s">
        <v>121</v>
      </c>
      <c r="E43" s="200">
        <v>20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195">
        <v>1</v>
      </c>
      <c r="CB43" s="195">
        <v>7</v>
      </c>
      <c r="CZ43" s="167">
        <v>3.5E-4</v>
      </c>
    </row>
    <row r="44" spans="1:104" ht="22.5">
      <c r="A44" s="196">
        <v>31</v>
      </c>
      <c r="B44" s="197" t="s">
        <v>155</v>
      </c>
      <c r="C44" s="198" t="s">
        <v>156</v>
      </c>
      <c r="D44" s="199" t="s">
        <v>134</v>
      </c>
      <c r="E44" s="200">
        <v>1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195">
        <v>1</v>
      </c>
      <c r="CB44" s="195">
        <v>7</v>
      </c>
      <c r="CZ44" s="167">
        <v>2.5000000000000001E-4</v>
      </c>
    </row>
    <row r="45" spans="1:104">
      <c r="A45" s="202"/>
      <c r="B45" s="203"/>
      <c r="C45" s="204"/>
      <c r="D45" s="205"/>
      <c r="E45" s="205"/>
      <c r="F45" s="205"/>
      <c r="G45" s="206"/>
      <c r="L45" s="207"/>
      <c r="O45" s="195">
        <v>3</v>
      </c>
    </row>
    <row r="46" spans="1:104" ht="22.5">
      <c r="A46" s="196">
        <v>32</v>
      </c>
      <c r="B46" s="197" t="s">
        <v>157</v>
      </c>
      <c r="C46" s="198" t="s">
        <v>158</v>
      </c>
      <c r="D46" s="199" t="s">
        <v>134</v>
      </c>
      <c r="E46" s="200">
        <v>1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0</v>
      </c>
      <c r="AC46" s="167">
        <v>0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195">
        <v>1</v>
      </c>
      <c r="CB46" s="195">
        <v>0</v>
      </c>
      <c r="CZ46" s="167">
        <v>2.5000000000000001E-4</v>
      </c>
    </row>
    <row r="47" spans="1:104">
      <c r="A47" s="202"/>
      <c r="B47" s="203"/>
      <c r="C47" s="204"/>
      <c r="D47" s="205"/>
      <c r="E47" s="205"/>
      <c r="F47" s="205"/>
      <c r="G47" s="206"/>
      <c r="L47" s="207"/>
      <c r="O47" s="195">
        <v>3</v>
      </c>
    </row>
    <row r="48" spans="1:104">
      <c r="A48" s="202"/>
      <c r="B48" s="203"/>
      <c r="C48" s="204"/>
      <c r="D48" s="205"/>
      <c r="E48" s="205"/>
      <c r="F48" s="205"/>
      <c r="G48" s="206"/>
      <c r="L48" s="207"/>
      <c r="O48" s="195">
        <v>3</v>
      </c>
    </row>
    <row r="49" spans="1:104">
      <c r="A49" s="196">
        <v>33</v>
      </c>
      <c r="B49" s="197" t="s">
        <v>159</v>
      </c>
      <c r="C49" s="198" t="s">
        <v>160</v>
      </c>
      <c r="D49" s="199" t="s">
        <v>134</v>
      </c>
      <c r="E49" s="200">
        <v>2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195">
        <v>1</v>
      </c>
      <c r="CB49" s="195">
        <v>7</v>
      </c>
      <c r="CZ49" s="167">
        <v>2.4000000000000001E-4</v>
      </c>
    </row>
    <row r="50" spans="1:104">
      <c r="A50" s="196">
        <v>34</v>
      </c>
      <c r="B50" s="197" t="s">
        <v>161</v>
      </c>
      <c r="C50" s="198" t="s">
        <v>162</v>
      </c>
      <c r="D50" s="199" t="s">
        <v>134</v>
      </c>
      <c r="E50" s="200">
        <v>1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195">
        <v>1</v>
      </c>
      <c r="CB50" s="195">
        <v>7</v>
      </c>
      <c r="CZ50" s="167">
        <v>3.8000000000000002E-4</v>
      </c>
    </row>
    <row r="51" spans="1:104">
      <c r="A51" s="196">
        <v>35</v>
      </c>
      <c r="B51" s="197" t="s">
        <v>163</v>
      </c>
      <c r="C51" s="198" t="s">
        <v>164</v>
      </c>
      <c r="D51" s="199" t="s">
        <v>134</v>
      </c>
      <c r="E51" s="200">
        <v>1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195">
        <v>1</v>
      </c>
      <c r="CB51" s="195">
        <v>7</v>
      </c>
      <c r="CZ51" s="167">
        <v>6.0999999999999997E-4</v>
      </c>
    </row>
    <row r="52" spans="1:104">
      <c r="A52" s="196">
        <v>36</v>
      </c>
      <c r="B52" s="197" t="s">
        <v>165</v>
      </c>
      <c r="C52" s="198" t="s">
        <v>166</v>
      </c>
      <c r="D52" s="199" t="s">
        <v>134</v>
      </c>
      <c r="E52" s="200">
        <v>2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195">
        <v>1</v>
      </c>
      <c r="CB52" s="195">
        <v>7</v>
      </c>
      <c r="CZ52" s="167">
        <v>1.2999999999999999E-3</v>
      </c>
    </row>
    <row r="53" spans="1:104">
      <c r="A53" s="196">
        <v>37</v>
      </c>
      <c r="B53" s="197" t="s">
        <v>167</v>
      </c>
      <c r="C53" s="198" t="s">
        <v>168</v>
      </c>
      <c r="D53" s="199" t="s">
        <v>134</v>
      </c>
      <c r="E53" s="200">
        <v>1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7</v>
      </c>
      <c r="AC53" s="167">
        <v>7</v>
      </c>
      <c r="AZ53" s="167">
        <v>2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195">
        <v>1</v>
      </c>
      <c r="CB53" s="195">
        <v>7</v>
      </c>
      <c r="CZ53" s="167">
        <v>2.0799999999999998E-3</v>
      </c>
    </row>
    <row r="54" spans="1:104">
      <c r="A54" s="196">
        <v>38</v>
      </c>
      <c r="B54" s="197" t="s">
        <v>169</v>
      </c>
      <c r="C54" s="198" t="s">
        <v>170</v>
      </c>
      <c r="D54" s="199" t="s">
        <v>116</v>
      </c>
      <c r="E54" s="200">
        <v>0.67500000000000004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7</v>
      </c>
      <c r="AC54" s="167">
        <v>7</v>
      </c>
      <c r="AZ54" s="167">
        <v>2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195">
        <v>1</v>
      </c>
      <c r="CB54" s="195">
        <v>7</v>
      </c>
      <c r="CZ54" s="167">
        <v>0</v>
      </c>
    </row>
    <row r="55" spans="1:104">
      <c r="A55" s="196">
        <v>39</v>
      </c>
      <c r="B55" s="197" t="s">
        <v>171</v>
      </c>
      <c r="C55" s="198" t="s">
        <v>172</v>
      </c>
      <c r="D55" s="199" t="s">
        <v>134</v>
      </c>
      <c r="E55" s="200">
        <v>2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7</v>
      </c>
      <c r="AC55" s="167">
        <v>7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195">
        <v>1</v>
      </c>
      <c r="CB55" s="195">
        <v>7</v>
      </c>
      <c r="CZ55" s="167">
        <v>3.3400000000000001E-3</v>
      </c>
    </row>
    <row r="56" spans="1:104">
      <c r="A56" s="196">
        <v>40</v>
      </c>
      <c r="B56" s="197" t="s">
        <v>173</v>
      </c>
      <c r="C56" s="198" t="s">
        <v>174</v>
      </c>
      <c r="D56" s="199" t="s">
        <v>121</v>
      </c>
      <c r="E56" s="200">
        <v>50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195">
        <v>1</v>
      </c>
      <c r="CB56" s="195">
        <v>7</v>
      </c>
      <c r="CZ56" s="167">
        <v>9.0000000000000006E-5</v>
      </c>
    </row>
    <row r="57" spans="1:104">
      <c r="A57" s="196">
        <v>41</v>
      </c>
      <c r="B57" s="197" t="s">
        <v>175</v>
      </c>
      <c r="C57" s="198" t="s">
        <v>176</v>
      </c>
      <c r="D57" s="199" t="s">
        <v>121</v>
      </c>
      <c r="E57" s="200">
        <v>110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1</v>
      </c>
      <c r="AC57" s="167">
        <v>1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195">
        <v>1</v>
      </c>
      <c r="CB57" s="195">
        <v>1</v>
      </c>
      <c r="CZ57" s="167">
        <v>0</v>
      </c>
    </row>
    <row r="58" spans="1:104" ht="22.5">
      <c r="A58" s="196">
        <v>42</v>
      </c>
      <c r="B58" s="197" t="s">
        <v>177</v>
      </c>
      <c r="C58" s="198" t="s">
        <v>178</v>
      </c>
      <c r="D58" s="199" t="s">
        <v>179</v>
      </c>
      <c r="E58" s="200">
        <v>32</v>
      </c>
      <c r="F58" s="200">
        <v>0</v>
      </c>
      <c r="G58" s="201">
        <f>E58*F58</f>
        <v>0</v>
      </c>
      <c r="O58" s="195">
        <v>2</v>
      </c>
      <c r="AA58" s="167">
        <v>2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195">
        <v>2</v>
      </c>
      <c r="CB58" s="195">
        <v>7</v>
      </c>
      <c r="CZ58" s="167">
        <v>1.06E-3</v>
      </c>
    </row>
    <row r="59" spans="1:104" ht="22.5">
      <c r="A59" s="196">
        <v>43</v>
      </c>
      <c r="B59" s="197" t="s">
        <v>180</v>
      </c>
      <c r="C59" s="198" t="s">
        <v>181</v>
      </c>
      <c r="D59" s="199" t="s">
        <v>121</v>
      </c>
      <c r="E59" s="200">
        <v>1</v>
      </c>
      <c r="F59" s="200">
        <v>0</v>
      </c>
      <c r="G59" s="201">
        <f>E59*F59</f>
        <v>0</v>
      </c>
      <c r="O59" s="195">
        <v>2</v>
      </c>
      <c r="AA59" s="167">
        <v>12</v>
      </c>
      <c r="AB59" s="167">
        <v>0</v>
      </c>
      <c r="AC59" s="167">
        <v>2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195">
        <v>12</v>
      </c>
      <c r="CB59" s="195">
        <v>0</v>
      </c>
      <c r="CZ59" s="167">
        <v>4.4999999999999999E-4</v>
      </c>
    </row>
    <row r="60" spans="1:104" ht="22.5">
      <c r="A60" s="196">
        <v>44</v>
      </c>
      <c r="B60" s="197" t="s">
        <v>182</v>
      </c>
      <c r="C60" s="198" t="s">
        <v>183</v>
      </c>
      <c r="D60" s="199" t="s">
        <v>121</v>
      </c>
      <c r="E60" s="200">
        <v>109</v>
      </c>
      <c r="F60" s="200">
        <v>0</v>
      </c>
      <c r="G60" s="201">
        <f>E60*F60</f>
        <v>0</v>
      </c>
      <c r="O60" s="195">
        <v>2</v>
      </c>
      <c r="AA60" s="167">
        <v>12</v>
      </c>
      <c r="AB60" s="167">
        <v>0</v>
      </c>
      <c r="AC60" s="167">
        <v>1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195">
        <v>12</v>
      </c>
      <c r="CB60" s="195">
        <v>0</v>
      </c>
      <c r="CZ60" s="167">
        <v>6.7000000000000002E-4</v>
      </c>
    </row>
    <row r="61" spans="1:104">
      <c r="A61" s="196">
        <v>45</v>
      </c>
      <c r="B61" s="197" t="s">
        <v>184</v>
      </c>
      <c r="C61" s="198" t="s">
        <v>185</v>
      </c>
      <c r="D61" s="199" t="s">
        <v>186</v>
      </c>
      <c r="E61" s="200">
        <v>1</v>
      </c>
      <c r="F61" s="200">
        <v>0</v>
      </c>
      <c r="G61" s="201">
        <f>E61*F61</f>
        <v>0</v>
      </c>
      <c r="O61" s="195">
        <v>2</v>
      </c>
      <c r="AA61" s="167">
        <v>12</v>
      </c>
      <c r="AB61" s="167">
        <v>0</v>
      </c>
      <c r="AC61" s="167">
        <v>28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195">
        <v>12</v>
      </c>
      <c r="CB61" s="195">
        <v>0</v>
      </c>
      <c r="CZ61" s="167">
        <v>0</v>
      </c>
    </row>
    <row r="62" spans="1:104">
      <c r="A62" s="196">
        <v>46</v>
      </c>
      <c r="B62" s="197" t="s">
        <v>187</v>
      </c>
      <c r="C62" s="198" t="s">
        <v>188</v>
      </c>
      <c r="D62" s="199" t="s">
        <v>134</v>
      </c>
      <c r="E62" s="200">
        <v>1</v>
      </c>
      <c r="F62" s="200">
        <v>0</v>
      </c>
      <c r="G62" s="201">
        <f>E62*F62</f>
        <v>0</v>
      </c>
      <c r="O62" s="195">
        <v>2</v>
      </c>
      <c r="AA62" s="167">
        <v>12</v>
      </c>
      <c r="AB62" s="167">
        <v>0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195">
        <v>12</v>
      </c>
      <c r="CB62" s="195">
        <v>0</v>
      </c>
      <c r="CZ62" s="167">
        <v>0</v>
      </c>
    </row>
    <row r="63" spans="1:104">
      <c r="A63" s="196">
        <v>47</v>
      </c>
      <c r="B63" s="197" t="s">
        <v>189</v>
      </c>
      <c r="C63" s="198" t="s">
        <v>190</v>
      </c>
      <c r="D63" s="199" t="s">
        <v>134</v>
      </c>
      <c r="E63" s="200">
        <v>2</v>
      </c>
      <c r="F63" s="200">
        <v>0</v>
      </c>
      <c r="G63" s="201">
        <f>E63*F63</f>
        <v>0</v>
      </c>
      <c r="O63" s="195">
        <v>2</v>
      </c>
      <c r="AA63" s="167">
        <v>12</v>
      </c>
      <c r="AB63" s="167">
        <v>0</v>
      </c>
      <c r="AC63" s="167">
        <v>8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195">
        <v>12</v>
      </c>
      <c r="CB63" s="195">
        <v>0</v>
      </c>
      <c r="CZ63" s="167">
        <v>0</v>
      </c>
    </row>
    <row r="64" spans="1:104">
      <c r="A64" s="196">
        <v>48</v>
      </c>
      <c r="B64" s="197" t="s">
        <v>191</v>
      </c>
      <c r="C64" s="198" t="s">
        <v>192</v>
      </c>
      <c r="D64" s="199" t="s">
        <v>121</v>
      </c>
      <c r="E64" s="200">
        <v>2</v>
      </c>
      <c r="F64" s="200">
        <v>0</v>
      </c>
      <c r="G64" s="201">
        <f>E64*F64</f>
        <v>0</v>
      </c>
      <c r="O64" s="195">
        <v>2</v>
      </c>
      <c r="AA64" s="167">
        <v>12</v>
      </c>
      <c r="AB64" s="167">
        <v>0</v>
      </c>
      <c r="AC64" s="167">
        <v>61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195">
        <v>12</v>
      </c>
      <c r="CB64" s="195">
        <v>0</v>
      </c>
      <c r="CZ64" s="167">
        <v>3.4299999999999999E-3</v>
      </c>
    </row>
    <row r="65" spans="1:104">
      <c r="A65" s="196">
        <v>49</v>
      </c>
      <c r="B65" s="197" t="s">
        <v>193</v>
      </c>
      <c r="C65" s="198" t="s">
        <v>194</v>
      </c>
      <c r="D65" s="199" t="s">
        <v>121</v>
      </c>
      <c r="E65" s="200">
        <v>6</v>
      </c>
      <c r="F65" s="200">
        <v>0</v>
      </c>
      <c r="G65" s="201">
        <f>E65*F65</f>
        <v>0</v>
      </c>
      <c r="O65" s="195">
        <v>2</v>
      </c>
      <c r="AA65" s="167">
        <v>12</v>
      </c>
      <c r="AB65" s="167">
        <v>0</v>
      </c>
      <c r="AC65" s="167">
        <v>58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195">
        <v>12</v>
      </c>
      <c r="CB65" s="195">
        <v>0</v>
      </c>
      <c r="CZ65" s="167">
        <v>3.8700000000000002E-3</v>
      </c>
    </row>
    <row r="66" spans="1:104">
      <c r="A66" s="196">
        <v>50</v>
      </c>
      <c r="B66" s="197" t="s">
        <v>195</v>
      </c>
      <c r="C66" s="198" t="s">
        <v>196</v>
      </c>
      <c r="D66" s="199" t="s">
        <v>134</v>
      </c>
      <c r="E66" s="200">
        <v>2</v>
      </c>
      <c r="F66" s="200">
        <v>0</v>
      </c>
      <c r="G66" s="201">
        <f>E66*F66</f>
        <v>0</v>
      </c>
      <c r="O66" s="195">
        <v>2</v>
      </c>
      <c r="AA66" s="167">
        <v>12</v>
      </c>
      <c r="AB66" s="167">
        <v>0</v>
      </c>
      <c r="AC66" s="167">
        <v>21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195">
        <v>12</v>
      </c>
      <c r="CB66" s="195">
        <v>0</v>
      </c>
      <c r="CZ66" s="167">
        <v>3.3400000000000001E-3</v>
      </c>
    </row>
    <row r="67" spans="1:104" ht="22.5">
      <c r="A67" s="196">
        <v>51</v>
      </c>
      <c r="B67" s="197" t="s">
        <v>197</v>
      </c>
      <c r="C67" s="198" t="s">
        <v>198</v>
      </c>
      <c r="D67" s="199" t="s">
        <v>186</v>
      </c>
      <c r="E67" s="200">
        <v>1</v>
      </c>
      <c r="F67" s="200">
        <v>0</v>
      </c>
      <c r="G67" s="201">
        <f>E67*F67</f>
        <v>0</v>
      </c>
      <c r="O67" s="195">
        <v>2</v>
      </c>
      <c r="AA67" s="167">
        <v>12</v>
      </c>
      <c r="AB67" s="167">
        <v>0</v>
      </c>
      <c r="AC67" s="167">
        <v>25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195">
        <v>12</v>
      </c>
      <c r="CB67" s="195">
        <v>0</v>
      </c>
      <c r="CZ67" s="167">
        <v>0</v>
      </c>
    </row>
    <row r="68" spans="1:104">
      <c r="A68" s="202"/>
      <c r="B68" s="203"/>
      <c r="C68" s="204" t="s">
        <v>199</v>
      </c>
      <c r="D68" s="205"/>
      <c r="E68" s="205"/>
      <c r="F68" s="205"/>
      <c r="G68" s="206"/>
      <c r="L68" s="207" t="s">
        <v>199</v>
      </c>
      <c r="O68" s="195">
        <v>3</v>
      </c>
    </row>
    <row r="69" spans="1:104">
      <c r="A69" s="196">
        <v>52</v>
      </c>
      <c r="B69" s="197" t="s">
        <v>200</v>
      </c>
      <c r="C69" s="198" t="s">
        <v>201</v>
      </c>
      <c r="D69" s="199" t="s">
        <v>134</v>
      </c>
      <c r="E69" s="200">
        <v>2</v>
      </c>
      <c r="F69" s="200">
        <v>0</v>
      </c>
      <c r="G69" s="201">
        <f>E69*F69</f>
        <v>0</v>
      </c>
      <c r="O69" s="195">
        <v>2</v>
      </c>
      <c r="AA69" s="167">
        <v>3</v>
      </c>
      <c r="AB69" s="167">
        <v>7</v>
      </c>
      <c r="AC69" s="167" t="s">
        <v>200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195">
        <v>3</v>
      </c>
      <c r="CB69" s="195">
        <v>7</v>
      </c>
      <c r="CZ69" s="167">
        <v>5.0000000000000001E-4</v>
      </c>
    </row>
    <row r="70" spans="1:104">
      <c r="A70" s="196">
        <v>53</v>
      </c>
      <c r="B70" s="197" t="s">
        <v>202</v>
      </c>
      <c r="C70" s="198" t="s">
        <v>203</v>
      </c>
      <c r="D70" s="199" t="s">
        <v>61</v>
      </c>
      <c r="E70" s="200"/>
      <c r="F70" s="200">
        <v>0</v>
      </c>
      <c r="G70" s="201">
        <f>E70*F70</f>
        <v>0</v>
      </c>
      <c r="O70" s="195">
        <v>2</v>
      </c>
      <c r="AA70" s="167">
        <v>7</v>
      </c>
      <c r="AB70" s="167">
        <v>1002</v>
      </c>
      <c r="AC70" s="167">
        <v>5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195">
        <v>7</v>
      </c>
      <c r="CB70" s="195">
        <v>1002</v>
      </c>
      <c r="CZ70" s="167">
        <v>0</v>
      </c>
    </row>
    <row r="71" spans="1:104">
      <c r="A71" s="208"/>
      <c r="B71" s="209" t="s">
        <v>75</v>
      </c>
      <c r="C71" s="210" t="str">
        <f>CONCATENATE(B26," ",C26)</f>
        <v>723 Vnitřní plynovod</v>
      </c>
      <c r="D71" s="211"/>
      <c r="E71" s="212"/>
      <c r="F71" s="213"/>
      <c r="G71" s="214">
        <f>SUM(G26:G70)</f>
        <v>0</v>
      </c>
      <c r="O71" s="195">
        <v>4</v>
      </c>
      <c r="BA71" s="215">
        <f>SUM(BA26:BA70)</f>
        <v>0</v>
      </c>
      <c r="BB71" s="215">
        <f>SUM(BB26:BB70)</f>
        <v>0</v>
      </c>
      <c r="BC71" s="215">
        <f>SUM(BC26:BC70)</f>
        <v>0</v>
      </c>
      <c r="BD71" s="215">
        <f>SUM(BD26:BD70)</f>
        <v>0</v>
      </c>
      <c r="BE71" s="215">
        <f>SUM(BE26:BE70)</f>
        <v>0</v>
      </c>
    </row>
    <row r="72" spans="1:104">
      <c r="A72" s="188" t="s">
        <v>72</v>
      </c>
      <c r="B72" s="189" t="s">
        <v>204</v>
      </c>
      <c r="C72" s="190" t="s">
        <v>205</v>
      </c>
      <c r="D72" s="191"/>
      <c r="E72" s="192"/>
      <c r="F72" s="192"/>
      <c r="G72" s="193"/>
      <c r="H72" s="194"/>
      <c r="I72" s="194"/>
      <c r="O72" s="195">
        <v>1</v>
      </c>
    </row>
    <row r="73" spans="1:104">
      <c r="A73" s="196">
        <v>54</v>
      </c>
      <c r="B73" s="197" t="s">
        <v>206</v>
      </c>
      <c r="C73" s="198" t="s">
        <v>207</v>
      </c>
      <c r="D73" s="199" t="s">
        <v>116</v>
      </c>
      <c r="E73" s="200">
        <v>0.67500000000000004</v>
      </c>
      <c r="F73" s="200">
        <v>0</v>
      </c>
      <c r="G73" s="201">
        <f>E73*F73</f>
        <v>0</v>
      </c>
      <c r="O73" s="195">
        <v>2</v>
      </c>
      <c r="AA73" s="167">
        <v>8</v>
      </c>
      <c r="AB73" s="167">
        <v>0</v>
      </c>
      <c r="AC73" s="167">
        <v>3</v>
      </c>
      <c r="AZ73" s="167">
        <v>1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195">
        <v>8</v>
      </c>
      <c r="CB73" s="195">
        <v>0</v>
      </c>
      <c r="CZ73" s="167">
        <v>0</v>
      </c>
    </row>
    <row r="74" spans="1:104">
      <c r="A74" s="196">
        <v>55</v>
      </c>
      <c r="B74" s="197" t="s">
        <v>208</v>
      </c>
      <c r="C74" s="198" t="s">
        <v>209</v>
      </c>
      <c r="D74" s="199" t="s">
        <v>116</v>
      </c>
      <c r="E74" s="200">
        <v>19.574999999999999</v>
      </c>
      <c r="F74" s="200">
        <v>0</v>
      </c>
      <c r="G74" s="201">
        <f>E74*F74</f>
        <v>0</v>
      </c>
      <c r="O74" s="195">
        <v>2</v>
      </c>
      <c r="AA74" s="167">
        <v>8</v>
      </c>
      <c r="AB74" s="167">
        <v>0</v>
      </c>
      <c r="AC74" s="167">
        <v>3</v>
      </c>
      <c r="AZ74" s="167">
        <v>1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195">
        <v>8</v>
      </c>
      <c r="CB74" s="195">
        <v>0</v>
      </c>
      <c r="CZ74" s="167">
        <v>0</v>
      </c>
    </row>
    <row r="75" spans="1:104">
      <c r="A75" s="208"/>
      <c r="B75" s="209" t="s">
        <v>75</v>
      </c>
      <c r="C75" s="210" t="str">
        <f>CONCATENATE(B72," ",C72)</f>
        <v>D96 Přesuny suti a vybouraných hmot</v>
      </c>
      <c r="D75" s="211"/>
      <c r="E75" s="212"/>
      <c r="F75" s="213"/>
      <c r="G75" s="214">
        <f>SUM(G72:G74)</f>
        <v>0</v>
      </c>
      <c r="O75" s="195">
        <v>4</v>
      </c>
      <c r="BA75" s="215">
        <f>SUM(BA72:BA74)</f>
        <v>0</v>
      </c>
      <c r="BB75" s="215">
        <f>SUM(BB72:BB74)</f>
        <v>0</v>
      </c>
      <c r="BC75" s="215">
        <f>SUM(BC72:BC74)</f>
        <v>0</v>
      </c>
      <c r="BD75" s="215">
        <f>SUM(BD72:BD74)</f>
        <v>0</v>
      </c>
      <c r="BE75" s="215">
        <f>SUM(BE72:BE74)</f>
        <v>0</v>
      </c>
    </row>
    <row r="76" spans="1:104">
      <c r="E76" s="167"/>
    </row>
    <row r="77" spans="1:104">
      <c r="E77" s="167"/>
    </row>
    <row r="78" spans="1:104">
      <c r="E78" s="167"/>
    </row>
    <row r="79" spans="1:104">
      <c r="E79" s="167"/>
    </row>
    <row r="80" spans="1:104">
      <c r="E80" s="167"/>
    </row>
    <row r="81" spans="5:5">
      <c r="E81" s="167"/>
    </row>
    <row r="82" spans="5:5">
      <c r="E82" s="167"/>
    </row>
    <row r="83" spans="5:5">
      <c r="E83" s="167"/>
    </row>
    <row r="84" spans="5:5">
      <c r="E84" s="167"/>
    </row>
    <row r="85" spans="5:5">
      <c r="E85" s="167"/>
    </row>
    <row r="86" spans="5:5">
      <c r="E86" s="167"/>
    </row>
    <row r="87" spans="5:5">
      <c r="E87" s="167"/>
    </row>
    <row r="88" spans="5:5">
      <c r="E88" s="167"/>
    </row>
    <row r="89" spans="5:5">
      <c r="E89" s="167"/>
    </row>
    <row r="90" spans="5:5">
      <c r="E90" s="167"/>
    </row>
    <row r="91" spans="5:5">
      <c r="E91" s="167"/>
    </row>
    <row r="92" spans="5:5">
      <c r="E92" s="167"/>
    </row>
    <row r="93" spans="5:5">
      <c r="E93" s="167"/>
    </row>
    <row r="94" spans="5:5">
      <c r="E94" s="167"/>
    </row>
    <row r="95" spans="5:5">
      <c r="E95" s="167"/>
    </row>
    <row r="96" spans="5:5">
      <c r="E96" s="167"/>
    </row>
    <row r="97" spans="1:7">
      <c r="E97" s="167"/>
    </row>
    <row r="98" spans="1:7">
      <c r="E98" s="167"/>
    </row>
    <row r="99" spans="1:7">
      <c r="A99" s="216"/>
      <c r="B99" s="216"/>
      <c r="C99" s="216"/>
      <c r="D99" s="216"/>
      <c r="E99" s="216"/>
      <c r="F99" s="216"/>
      <c r="G99" s="216"/>
    </row>
    <row r="100" spans="1:7">
      <c r="A100" s="216"/>
      <c r="B100" s="216"/>
      <c r="C100" s="216"/>
      <c r="D100" s="216"/>
      <c r="E100" s="216"/>
      <c r="F100" s="216"/>
      <c r="G100" s="216"/>
    </row>
    <row r="101" spans="1:7">
      <c r="A101" s="216"/>
      <c r="B101" s="216"/>
      <c r="C101" s="216"/>
      <c r="D101" s="216"/>
      <c r="E101" s="216"/>
      <c r="F101" s="216"/>
      <c r="G101" s="216"/>
    </row>
    <row r="102" spans="1:7">
      <c r="A102" s="216"/>
      <c r="B102" s="216"/>
      <c r="C102" s="216"/>
      <c r="D102" s="216"/>
      <c r="E102" s="216"/>
      <c r="F102" s="216"/>
      <c r="G102" s="216"/>
    </row>
    <row r="103" spans="1:7">
      <c r="E103" s="167"/>
    </row>
    <row r="104" spans="1:7">
      <c r="E104" s="167"/>
    </row>
    <row r="105" spans="1:7">
      <c r="E105" s="167"/>
    </row>
    <row r="106" spans="1:7">
      <c r="E106" s="167"/>
    </row>
    <row r="107" spans="1:7">
      <c r="E107" s="167"/>
    </row>
    <row r="108" spans="1:7">
      <c r="E108" s="167"/>
    </row>
    <row r="109" spans="1:7">
      <c r="E109" s="167"/>
    </row>
    <row r="110" spans="1:7">
      <c r="E110" s="167"/>
    </row>
    <row r="111" spans="1:7">
      <c r="E111" s="167"/>
    </row>
    <row r="112" spans="1:7">
      <c r="E112" s="167"/>
    </row>
    <row r="113" spans="5:5">
      <c r="E113" s="167"/>
    </row>
    <row r="114" spans="5:5">
      <c r="E114" s="167"/>
    </row>
    <row r="115" spans="5:5">
      <c r="E115" s="167"/>
    </row>
    <row r="116" spans="5:5">
      <c r="E116" s="167"/>
    </row>
    <row r="117" spans="5:5">
      <c r="E117" s="167"/>
    </row>
    <row r="118" spans="5:5">
      <c r="E118" s="167"/>
    </row>
    <row r="119" spans="5:5">
      <c r="E119" s="167"/>
    </row>
    <row r="120" spans="5:5">
      <c r="E120" s="167"/>
    </row>
    <row r="121" spans="5:5">
      <c r="E121" s="167"/>
    </row>
    <row r="122" spans="5:5">
      <c r="E122" s="167"/>
    </row>
    <row r="123" spans="5:5">
      <c r="E123" s="167"/>
    </row>
    <row r="124" spans="5:5">
      <c r="E124" s="167"/>
    </row>
    <row r="125" spans="5:5">
      <c r="E125" s="167"/>
    </row>
    <row r="126" spans="5:5">
      <c r="E126" s="167"/>
    </row>
    <row r="127" spans="5:5">
      <c r="E127" s="167"/>
    </row>
    <row r="128" spans="5:5">
      <c r="E128" s="167"/>
    </row>
    <row r="129" spans="1:7">
      <c r="E129" s="167"/>
    </row>
    <row r="130" spans="1:7">
      <c r="E130" s="167"/>
    </row>
    <row r="131" spans="1:7">
      <c r="E131" s="167"/>
    </row>
    <row r="132" spans="1:7">
      <c r="E132" s="167"/>
    </row>
    <row r="133" spans="1:7">
      <c r="E133" s="167"/>
    </row>
    <row r="134" spans="1:7">
      <c r="A134" s="217"/>
      <c r="B134" s="217"/>
    </row>
    <row r="135" spans="1:7">
      <c r="A135" s="216"/>
      <c r="B135" s="216"/>
      <c r="C135" s="219"/>
      <c r="D135" s="219"/>
      <c r="E135" s="220"/>
      <c r="F135" s="219"/>
      <c r="G135" s="221"/>
    </row>
    <row r="136" spans="1:7">
      <c r="A136" s="222"/>
      <c r="B136" s="222"/>
      <c r="C136" s="216"/>
      <c r="D136" s="216"/>
      <c r="E136" s="223"/>
      <c r="F136" s="216"/>
      <c r="G136" s="216"/>
    </row>
    <row r="137" spans="1:7">
      <c r="A137" s="216"/>
      <c r="B137" s="216"/>
      <c r="C137" s="216"/>
      <c r="D137" s="216"/>
      <c r="E137" s="223"/>
      <c r="F137" s="216"/>
      <c r="G137" s="216"/>
    </row>
    <row r="138" spans="1:7">
      <c r="A138" s="216"/>
      <c r="B138" s="216"/>
      <c r="C138" s="216"/>
      <c r="D138" s="216"/>
      <c r="E138" s="223"/>
      <c r="F138" s="216"/>
      <c r="G138" s="216"/>
    </row>
    <row r="139" spans="1:7">
      <c r="A139" s="216"/>
      <c r="B139" s="216"/>
      <c r="C139" s="216"/>
      <c r="D139" s="216"/>
      <c r="E139" s="223"/>
      <c r="F139" s="216"/>
      <c r="G139" s="216"/>
    </row>
    <row r="140" spans="1:7">
      <c r="A140" s="216"/>
      <c r="B140" s="216"/>
      <c r="C140" s="216"/>
      <c r="D140" s="216"/>
      <c r="E140" s="223"/>
      <c r="F140" s="216"/>
      <c r="G140" s="216"/>
    </row>
    <row r="141" spans="1:7">
      <c r="A141" s="216"/>
      <c r="B141" s="216"/>
      <c r="C141" s="216"/>
      <c r="D141" s="216"/>
      <c r="E141" s="223"/>
      <c r="F141" s="216"/>
      <c r="G141" s="216"/>
    </row>
    <row r="142" spans="1:7">
      <c r="A142" s="216"/>
      <c r="B142" s="216"/>
      <c r="C142" s="216"/>
      <c r="D142" s="216"/>
      <c r="E142" s="223"/>
      <c r="F142" s="216"/>
      <c r="G142" s="216"/>
    </row>
    <row r="143" spans="1:7">
      <c r="A143" s="216"/>
      <c r="B143" s="216"/>
      <c r="C143" s="216"/>
      <c r="D143" s="216"/>
      <c r="E143" s="223"/>
      <c r="F143" s="216"/>
      <c r="G143" s="216"/>
    </row>
    <row r="144" spans="1:7">
      <c r="A144" s="216"/>
      <c r="B144" s="216"/>
      <c r="C144" s="216"/>
      <c r="D144" s="216"/>
      <c r="E144" s="223"/>
      <c r="F144" s="216"/>
      <c r="G144" s="216"/>
    </row>
    <row r="145" spans="1:7">
      <c r="A145" s="216"/>
      <c r="B145" s="216"/>
      <c r="C145" s="216"/>
      <c r="D145" s="216"/>
      <c r="E145" s="223"/>
      <c r="F145" s="216"/>
      <c r="G145" s="216"/>
    </row>
    <row r="146" spans="1:7">
      <c r="A146" s="216"/>
      <c r="B146" s="216"/>
      <c r="C146" s="216"/>
      <c r="D146" s="216"/>
      <c r="E146" s="223"/>
      <c r="F146" s="216"/>
      <c r="G146" s="216"/>
    </row>
    <row r="147" spans="1:7">
      <c r="A147" s="216"/>
      <c r="B147" s="216"/>
      <c r="C147" s="216"/>
      <c r="D147" s="216"/>
      <c r="E147" s="223"/>
      <c r="F147" s="216"/>
      <c r="G147" s="216"/>
    </row>
    <row r="148" spans="1:7">
      <c r="A148" s="216"/>
      <c r="B148" s="216"/>
      <c r="C148" s="216"/>
      <c r="D148" s="216"/>
      <c r="E148" s="223"/>
      <c r="F148" s="216"/>
      <c r="G148" s="216"/>
    </row>
  </sheetData>
  <mergeCells count="8">
    <mergeCell ref="C45:G45"/>
    <mergeCell ref="C47:G47"/>
    <mergeCell ref="C48:G48"/>
    <mergeCell ref="C68:G68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kkubjato</cp:lastModifiedBy>
  <dcterms:created xsi:type="dcterms:W3CDTF">2016-06-01T06:13:28Z</dcterms:created>
  <dcterms:modified xsi:type="dcterms:W3CDTF">2016-06-01T06:13:50Z</dcterms:modified>
</cp:coreProperties>
</file>