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Položky!$A$1:$G$40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D39" i="3"/>
  <c r="BC39"/>
  <c r="BB39"/>
  <c r="BA39"/>
  <c r="G39"/>
  <c r="BE39" s="1"/>
  <c r="BE40" s="1"/>
  <c r="I8" i="2" s="1"/>
  <c r="BE38" i="3"/>
  <c r="BD38"/>
  <c r="BC38"/>
  <c r="BB38"/>
  <c r="BA38"/>
  <c r="G38"/>
  <c r="BE37"/>
  <c r="BD37"/>
  <c r="BC37"/>
  <c r="BA37"/>
  <c r="G37"/>
  <c r="BB37" s="1"/>
  <c r="BE36"/>
  <c r="BD36"/>
  <c r="BC36"/>
  <c r="BB36"/>
  <c r="BA36"/>
  <c r="G36"/>
  <c r="BE35"/>
  <c r="BD35"/>
  <c r="BC35"/>
  <c r="BA35"/>
  <c r="G35"/>
  <c r="BB35" s="1"/>
  <c r="BE33"/>
  <c r="BD33"/>
  <c r="BC33"/>
  <c r="BB33"/>
  <c r="BA33"/>
  <c r="G33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D40" s="1"/>
  <c r="H8" i="2" s="1"/>
  <c r="BC21" i="3"/>
  <c r="BA21"/>
  <c r="G21"/>
  <c r="BB21" s="1"/>
  <c r="B8" i="2"/>
  <c r="A8"/>
  <c r="BC40" i="3"/>
  <c r="G8" i="2" s="1"/>
  <c r="BA40" i="3"/>
  <c r="E8" i="2" s="1"/>
  <c r="C40" i="3"/>
  <c r="BE18"/>
  <c r="BD18"/>
  <c r="BC18"/>
  <c r="BB18"/>
  <c r="BA18"/>
  <c r="G18"/>
  <c r="BE17"/>
  <c r="BD17"/>
  <c r="BC17"/>
  <c r="BA17"/>
  <c r="G17"/>
  <c r="BB17" s="1"/>
  <c r="BE16"/>
  <c r="BD16"/>
  <c r="BC16"/>
  <c r="BB16"/>
  <c r="BA16"/>
  <c r="G16"/>
  <c r="BE15"/>
  <c r="BD15"/>
  <c r="BC15"/>
  <c r="BA15"/>
  <c r="G15"/>
  <c r="BB15" s="1"/>
  <c r="BE14"/>
  <c r="BD14"/>
  <c r="BC14"/>
  <c r="BB14"/>
  <c r="BA14"/>
  <c r="G14"/>
  <c r="BE13"/>
  <c r="BD13"/>
  <c r="BC13"/>
  <c r="BA13"/>
  <c r="G13"/>
  <c r="BB13" s="1"/>
  <c r="BE12"/>
  <c r="BD12"/>
  <c r="BC12"/>
  <c r="BB12"/>
  <c r="BA12"/>
  <c r="G12"/>
  <c r="BE11"/>
  <c r="BD11"/>
  <c r="BC11"/>
  <c r="BA11"/>
  <c r="G11"/>
  <c r="BB11" s="1"/>
  <c r="BE10"/>
  <c r="BD10"/>
  <c r="BC10"/>
  <c r="BB10"/>
  <c r="BA10"/>
  <c r="G10"/>
  <c r="BE9"/>
  <c r="BD9"/>
  <c r="BC9"/>
  <c r="BA9"/>
  <c r="G9"/>
  <c r="BB9" s="1"/>
  <c r="BE8"/>
  <c r="BD8"/>
  <c r="BD19" s="1"/>
  <c r="H7" i="2" s="1"/>
  <c r="H9" s="1"/>
  <c r="C17" i="1" s="1"/>
  <c r="BC8" i="3"/>
  <c r="BB8"/>
  <c r="BA8"/>
  <c r="G8"/>
  <c r="G19" s="1"/>
  <c r="B7" i="2"/>
  <c r="A7"/>
  <c r="BE19" i="3"/>
  <c r="I7" i="2" s="1"/>
  <c r="BC19" i="3"/>
  <c r="G7" i="2" s="1"/>
  <c r="BA19" i="3"/>
  <c r="E7" i="2" s="1"/>
  <c r="E9" s="1"/>
  <c r="C19" i="3"/>
  <c r="E4"/>
  <c r="C4"/>
  <c r="F3"/>
  <c r="C3"/>
  <c r="C2" i="2"/>
  <c r="C1"/>
  <c r="C33" i="1"/>
  <c r="F33" s="1"/>
  <c r="C31"/>
  <c r="C9"/>
  <c r="G7"/>
  <c r="D2"/>
  <c r="C2"/>
  <c r="C15" l="1"/>
  <c r="BB19" i="3"/>
  <c r="F7" i="2" s="1"/>
  <c r="BB40" i="3"/>
  <c r="F8" i="2" s="1"/>
  <c r="I9"/>
  <c r="C21" i="1" s="1"/>
  <c r="G9" i="2"/>
  <c r="C18" i="1" s="1"/>
  <c r="G40" i="3"/>
  <c r="F9" i="2" l="1"/>
  <c r="C16" i="1" l="1"/>
  <c r="C19" s="1"/>
  <c r="C22" s="1"/>
  <c r="G20" i="2"/>
  <c r="I20" s="1"/>
  <c r="G21" i="1" s="1"/>
  <c r="G16" i="2"/>
  <c r="I16" s="1"/>
  <c r="G17" i="1" s="1"/>
  <c r="G14" i="2"/>
  <c r="I14" s="1"/>
  <c r="G21"/>
  <c r="I21" s="1"/>
  <c r="G17"/>
  <c r="I17" s="1"/>
  <c r="G18" i="1" s="1"/>
  <c r="G18" i="2"/>
  <c r="I18" s="1"/>
  <c r="G19" i="1" s="1"/>
  <c r="G19" i="2"/>
  <c r="I19" s="1"/>
  <c r="G20" i="1" s="1"/>
  <c r="G15" i="2"/>
  <c r="I15" s="1"/>
  <c r="G16" i="1" s="1"/>
  <c r="G15" l="1"/>
  <c r="H22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<sst xmlns="http://schemas.openxmlformats.org/spreadsheetml/2006/main" count="209" uniqueCount="161">
  <si>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</si>
  <si>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</si>
  <si>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</si>
  <si>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</si>
  <si>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</si>
  <si>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</si>
  <si>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</si>
  <si>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</si>
  <si>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</si>
  <si>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</si>
  <si>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</si>
  <si>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</si>
  <si>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</si>
  <si>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</si>
  <si>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</si>
  <si>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</si>
  <si>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</si>
  <si>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</si>
  <si>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</si>
  <si>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</si>
  <si>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</si>
  <si>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</si>
  <si>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</si>
  <si>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</si>
  <si>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</si>
  <si>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</si>
  <si>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</si>
  <si>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</si>
  <si>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</si>
  <si>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</si>
  <si>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</si>
  <si>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</si>
  <si>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</si>
  <si>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</si>
  <si>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</si>
  <si>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</si>
  <si>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</si>
  <si>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</si>
  <si>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</si>
  <si>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</si>
  <si>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</si>
  <si>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</si>
  <si>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</si>
  <si>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</si>
  <si>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</si>
  <si>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</si>
  <si>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</si>
  <si>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</si>
  <si>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</si>
  <si>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</si>
  <si>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</si>
  <si>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</si>
  <si>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</si>
  <si>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</si>
  <si>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</si>
  <si>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</si>
  <si>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</si>
  <si>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</si>
  <si>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</si>
  <si>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</si>
  <si>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</si>
  <si>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</si>
  <si>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</si>
  <si>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</si>
  <si>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</si>
  <si>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</si>
  <si>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</si>
  <si>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</si>
  <si>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</si>
  <si>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</si>
  <si>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</si>
  <si>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</si>
  <si>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</si>
  <si>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</si>
  <si>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</si>
  <si>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</si>
  <si>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K16620016</t>
  </si>
  <si>
    <t>Rekonstrukce sportovní haly v Zubří</t>
  </si>
  <si>
    <t>D.1.4</t>
  </si>
  <si>
    <t>Větrání haly</t>
  </si>
  <si>
    <t>D.1.4.4.1</t>
  </si>
  <si>
    <t>ZTI</t>
  </si>
  <si>
    <t>721</t>
  </si>
  <si>
    <t>Vnitřní kanalizace</t>
  </si>
  <si>
    <t>713491121R00</t>
  </si>
  <si>
    <t xml:space="preserve">Izolace -  montáž oplechování potrubí </t>
  </si>
  <si>
    <t>m2</t>
  </si>
  <si>
    <t>721176103R00</t>
  </si>
  <si>
    <t xml:space="preserve">Potrubí HT připojovací D 50 x 1,8 mm </t>
  </si>
  <si>
    <t>m</t>
  </si>
  <si>
    <t>721290111R00</t>
  </si>
  <si>
    <t xml:space="preserve">Zkouška těsnosti kanalizace vodou do DN 125 </t>
  </si>
  <si>
    <t>721290123R00</t>
  </si>
  <si>
    <t xml:space="preserve">Zkouška těsnosti kanalizace kouřem do DN 300 </t>
  </si>
  <si>
    <t>722182006R00</t>
  </si>
  <si>
    <t xml:space="preserve">Montáž izolačních skruží na potrubí přímé do DN 80 </t>
  </si>
  <si>
    <t>767990010RA0</t>
  </si>
  <si>
    <t>Uchycení potrubí systémem, pro potrubí zavěšené pod stropem</t>
  </si>
  <si>
    <t>kg</t>
  </si>
  <si>
    <t>721-02</t>
  </si>
  <si>
    <t>Dodávka: Izolace potrubí na bázi syntetického kaučuku,  tl.21,5mm, d64</t>
  </si>
  <si>
    <t>721-03</t>
  </si>
  <si>
    <t xml:space="preserve">Lepidlo pro izolaci </t>
  </si>
  <si>
    <t>l</t>
  </si>
  <si>
    <t>721-04</t>
  </si>
  <si>
    <t xml:space="preserve">Čistič lepidla </t>
  </si>
  <si>
    <t>13814185</t>
  </si>
  <si>
    <t>Plech Pz jakost 10004.2 tl.0,60 mm, povlak 275g/m2</t>
  </si>
  <si>
    <t>t</t>
  </si>
  <si>
    <t>998721202R00</t>
  </si>
  <si>
    <t xml:space="preserve">Přesun hmot pro vnitřní kanalizaci, výšky do 12 m </t>
  </si>
  <si>
    <t>723</t>
  </si>
  <si>
    <t>Vnitřní plynovod</t>
  </si>
  <si>
    <t>230230016R00</t>
  </si>
  <si>
    <t>Hlavní tlaková zkouška inertním plynem DN 50</t>
  </si>
  <si>
    <t>230230020R00</t>
  </si>
  <si>
    <t>Hlavní tlaková zkouška inertním plynem DN 150</t>
  </si>
  <si>
    <t>723120205R00</t>
  </si>
  <si>
    <t xml:space="preserve">Potrubí ocelové závitové černé bezešvé DN 32 </t>
  </si>
  <si>
    <t>723120206R00</t>
  </si>
  <si>
    <t xml:space="preserve">Potrubí ocelové závitové černé bezešvé DN 40 </t>
  </si>
  <si>
    <t>723120206R0P</t>
  </si>
  <si>
    <t xml:space="preserve">Potrubí ocelové závitové černé bezešvé DN 50 </t>
  </si>
  <si>
    <t>723150317R00</t>
  </si>
  <si>
    <t xml:space="preserve">Potrubí ocelové hladké černé svařované D 159x4,5 </t>
  </si>
  <si>
    <t>723237216R00</t>
  </si>
  <si>
    <t xml:space="preserve">Kohout kulový,2xvnitřní závit, DN 32 </t>
  </si>
  <si>
    <t>kus</t>
  </si>
  <si>
    <t>723237217R00</t>
  </si>
  <si>
    <t xml:space="preserve">Kohout kulový,2xvnitřní závit, DN 40 </t>
  </si>
  <si>
    <t>723237218R00</t>
  </si>
  <si>
    <t xml:space="preserve">Kohout kulový,2xvnitřní závit, DN 50 </t>
  </si>
  <si>
    <t>734429102R00</t>
  </si>
  <si>
    <t xml:space="preserve">Montáž tlakoměru vč.kondenzační smyčky </t>
  </si>
  <si>
    <t>783424340R00</t>
  </si>
  <si>
    <t xml:space="preserve">Nátěr syntet. potrubí do DN 50 mm  Z+2x </t>
  </si>
  <si>
    <t>783426360R00</t>
  </si>
  <si>
    <t xml:space="preserve">Nátěr syntet. potrubí do DN 150 mm Z +2x </t>
  </si>
  <si>
    <t>767990010RAP</t>
  </si>
  <si>
    <t>Uchycení potrubí systémem, pro potrubí vedené po fasádě a po střeše, dále uchycení a vypodložení</t>
  </si>
  <si>
    <t>potrubí plynu na střeše</t>
  </si>
  <si>
    <t>723-01</t>
  </si>
  <si>
    <t xml:space="preserve">Dodávka: Manometr typ 03388, D100 (0-600kPa) </t>
  </si>
  <si>
    <t>723-02</t>
  </si>
  <si>
    <t xml:space="preserve">Revize </t>
  </si>
  <si>
    <t>kpl</t>
  </si>
  <si>
    <t>42234500P</t>
  </si>
  <si>
    <t>Kohout tlakoměrový typ A M20 x 1,5 mm</t>
  </si>
  <si>
    <t>998723202R00</t>
  </si>
  <si>
    <t xml:space="preserve">Přesun hmot pro vnitřní plynovod, výšky do 12 m </t>
  </si>
  <si>
    <t>909      R00</t>
  </si>
  <si>
    <t xml:space="preserve">Hzs-stavební přípomoce </t>
  </si>
  <si>
    <t>h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</si>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</sst>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1" fillId="0" borderId="0" xfId="1" applyFont="1" applyAlignment="1"/>
    <xf numFmtId="0" fontId="1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D.1.4.4.1</v>
      </c>
      <c r="D2" s="5" t="str">
        <f>Rekapitulace!G2</f>
        <v>ZTI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Rekapitulace!A14</f>
        <v>Ztížené výrobní podmínky</v>
      </c>
      <c r="E15" s="61"/>
      <c r="F15" s="62"/>
      <c r="G15" s="59">
        <f>Rekapitulace!I14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Rekapitulace!A15</f>
        <v>Oborová přirážka</v>
      </c>
      <c r="E16" s="63"/>
      <c r="F16" s="64"/>
      <c r="G16" s="59">
        <f>Rekapitulace!I15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Rekapitulace!A16</f>
        <v>Přesun stavebních kapacit</v>
      </c>
      <c r="E17" s="63"/>
      <c r="F17" s="64"/>
      <c r="G17" s="59">
        <f>Rekapitulace!I16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Rekapitulace!A17</f>
        <v>Mimostaveništní doprava</v>
      </c>
      <c r="E18" s="63"/>
      <c r="F18" s="64"/>
      <c r="G18" s="59">
        <f>Rekapitulace!I17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Rekapitulace!A18</f>
        <v>Zařízení staveniště</v>
      </c>
      <c r="E19" s="63"/>
      <c r="F19" s="64"/>
      <c r="G19" s="59">
        <f>Rekapitulace!I18</f>
        <v>0</v>
      </c>
    </row>
    <row r="20" spans="1:7" ht="15.95" customHeight="1">
      <c r="A20" s="67"/>
      <c r="B20" s="58"/>
      <c r="C20" s="59"/>
      <c r="D20" s="9" t="str">
        <f>Rekapitulace!A19</f>
        <v>Provoz investora</v>
      </c>
      <c r="E20" s="63"/>
      <c r="F20" s="64"/>
      <c r="G20" s="59">
        <f>Rekapitulace!I19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Rekapitulace!A20</f>
        <v>Kompletační činnost (IČD)</v>
      </c>
      <c r="E21" s="63"/>
      <c r="F21" s="64"/>
      <c r="G21" s="59">
        <f>Rekapitulace!I20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activeCell="H22" sqref="H22:I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K16620016 Rekonstrukce sportovní haly v Zubří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D.1.4 Větrání haly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4" t="str">
        <f>Položky!B7</f>
        <v>721</v>
      </c>
      <c r="B7" s="133" t="str">
        <f>Položky!C7</f>
        <v>Vnitřní kanalizace</v>
      </c>
      <c r="C7" s="69"/>
      <c r="D7" s="134"/>
      <c r="E7" s="225">
        <f>Položky!BA19</f>
        <v>0</v>
      </c>
      <c r="F7" s="226">
        <f>Položky!BB19</f>
        <v>0</v>
      </c>
      <c r="G7" s="226">
        <f>Položky!BC19</f>
        <v>0</v>
      </c>
      <c r="H7" s="226">
        <f>Položky!BD19</f>
        <v>0</v>
      </c>
      <c r="I7" s="227">
        <f>Položky!BE19</f>
        <v>0</v>
      </c>
    </row>
    <row r="8" spans="1:57" s="37" customFormat="1" ht="13.5" thickBot="1">
      <c r="A8" s="224" t="str">
        <f>Položky!B20</f>
        <v>723</v>
      </c>
      <c r="B8" s="133" t="str">
        <f>Položky!C20</f>
        <v>Vnitřní plynovod</v>
      </c>
      <c r="C8" s="69"/>
      <c r="D8" s="134"/>
      <c r="E8" s="225">
        <f>Položky!BA40</f>
        <v>0</v>
      </c>
      <c r="F8" s="226">
        <f>Položky!BB40</f>
        <v>0</v>
      </c>
      <c r="G8" s="226">
        <f>Položky!BC40</f>
        <v>0</v>
      </c>
      <c r="H8" s="226">
        <f>Položky!BD40</f>
        <v>0</v>
      </c>
      <c r="I8" s="227">
        <f>Položky!BE40</f>
        <v>0</v>
      </c>
    </row>
    <row r="9" spans="1:57" s="141" customFormat="1" ht="13.5" thickBot="1">
      <c r="A9" s="135"/>
      <c r="B9" s="136" t="s">
        <v>57</v>
      </c>
      <c r="C9" s="136"/>
      <c r="D9" s="137"/>
      <c r="E9" s="138">
        <f>SUM(E7:E8)</f>
        <v>0</v>
      </c>
      <c r="F9" s="139">
        <f>SUM(F7:F8)</f>
        <v>0</v>
      </c>
      <c r="G9" s="139">
        <f>SUM(G7:G8)</f>
        <v>0</v>
      </c>
      <c r="H9" s="139">
        <f>SUM(H7:H8)</f>
        <v>0</v>
      </c>
      <c r="I9" s="140">
        <f>SUM(I7:I8)</f>
        <v>0</v>
      </c>
    </row>
    <row r="10" spans="1:57">
      <c r="A10" s="69"/>
      <c r="B10" s="69"/>
      <c r="C10" s="69"/>
      <c r="D10" s="69"/>
      <c r="E10" s="69"/>
      <c r="F10" s="69"/>
      <c r="G10" s="69"/>
      <c r="H10" s="69"/>
      <c r="I10" s="69"/>
    </row>
    <row r="11" spans="1:57" ht="19.5" customHeight="1">
      <c r="A11" s="125" t="s">
        <v>58</v>
      </c>
      <c r="B11" s="125"/>
      <c r="C11" s="125"/>
      <c r="D11" s="125"/>
      <c r="E11" s="125"/>
      <c r="F11" s="125"/>
      <c r="G11" s="142"/>
      <c r="H11" s="125"/>
      <c r="I11" s="125"/>
      <c r="BA11" s="43"/>
      <c r="BB11" s="43"/>
      <c r="BC11" s="43"/>
      <c r="BD11" s="43"/>
      <c r="BE11" s="43"/>
    </row>
    <row r="12" spans="1:57" ht="13.5" thickBot="1">
      <c r="A12" s="82"/>
      <c r="B12" s="82"/>
      <c r="C12" s="82"/>
      <c r="D12" s="82"/>
      <c r="E12" s="82"/>
      <c r="F12" s="82"/>
      <c r="G12" s="82"/>
      <c r="H12" s="82"/>
      <c r="I12" s="82"/>
    </row>
    <row r="13" spans="1:57">
      <c r="A13" s="76" t="s">
        <v>59</v>
      </c>
      <c r="B13" s="77"/>
      <c r="C13" s="77"/>
      <c r="D13" s="143"/>
      <c r="E13" s="144" t="s">
        <v>60</v>
      </c>
      <c r="F13" s="145" t="s">
        <v>61</v>
      </c>
      <c r="G13" s="146" t="s">
        <v>62</v>
      </c>
      <c r="H13" s="147"/>
      <c r="I13" s="148" t="s">
        <v>60</v>
      </c>
    </row>
    <row r="14" spans="1:57">
      <c r="A14" s="67" t="s">
        <v>153</v>
      </c>
      <c r="B14" s="58"/>
      <c r="C14" s="58"/>
      <c r="D14" s="149"/>
      <c r="E14" s="150"/>
      <c r="F14" s="151"/>
      <c r="G14" s="152">
        <f>CHOOSE(BA14+1,HSV+PSV,HSV+PSV+Mont,HSV+PSV+Dodavka+Mont,HSV,PSV,Mont,Dodavka,Mont+Dodavka,0)</f>
        <v>0</v>
      </c>
      <c r="H14" s="153"/>
      <c r="I14" s="154">
        <f>E14+F14*G14/100</f>
        <v>0</v>
      </c>
      <c r="BA14">
        <v>0</v>
      </c>
    </row>
    <row r="15" spans="1:57">
      <c r="A15" s="67" t="s">
        <v>154</v>
      </c>
      <c r="B15" s="58"/>
      <c r="C15" s="58"/>
      <c r="D15" s="149"/>
      <c r="E15" s="150"/>
      <c r="F15" s="151"/>
      <c r="G15" s="152">
        <f>CHOOSE(BA15+1,HSV+PSV,HSV+PSV+Mont,HSV+PSV+Dodavka+Mont,HSV,PSV,Mont,Dodavka,Mont+Dodavka,0)</f>
        <v>0</v>
      </c>
      <c r="H15" s="153"/>
      <c r="I15" s="154">
        <f>E15+F15*G15/100</f>
        <v>0</v>
      </c>
      <c r="BA15">
        <v>0</v>
      </c>
    </row>
    <row r="16" spans="1:57">
      <c r="A16" s="67" t="s">
        <v>155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156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157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1</v>
      </c>
    </row>
    <row r="19" spans="1:53">
      <c r="A19" s="67" t="s">
        <v>158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1</v>
      </c>
    </row>
    <row r="20" spans="1:53">
      <c r="A20" s="67" t="s">
        <v>159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2</v>
      </c>
    </row>
    <row r="21" spans="1:53">
      <c r="A21" s="67" t="s">
        <v>160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2</v>
      </c>
    </row>
    <row r="22" spans="1:53" ht="13.5" thickBot="1">
      <c r="A22" s="155"/>
      <c r="B22" s="156" t="s">
        <v>63</v>
      </c>
      <c r="C22" s="157"/>
      <c r="D22" s="158"/>
      <c r="E22" s="159"/>
      <c r="F22" s="160"/>
      <c r="G22" s="160"/>
      <c r="H22" s="161">
        <f>SUM(I14:I21)</f>
        <v>0</v>
      </c>
      <c r="I22" s="162"/>
    </row>
    <row r="24" spans="1:53">
      <c r="B24" s="141"/>
      <c r="F24" s="163"/>
      <c r="G24" s="164"/>
      <c r="H24" s="164"/>
      <c r="I24" s="165"/>
    </row>
    <row r="25" spans="1:53">
      <c r="F25" s="163"/>
      <c r="G25" s="164"/>
      <c r="H25" s="164"/>
      <c r="I25" s="165"/>
    </row>
    <row r="26" spans="1:53"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13"/>
  <sheetViews>
    <sheetView showGridLines="0" showZeros="0" zoomScaleNormal="100" workbookViewId="0">
      <selection activeCell="A40" sqref="A40:IV42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8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K16620016 Rekonstrukce sportovní haly v Zubří</v>
      </c>
      <c r="D3" s="172"/>
      <c r="E3" s="173" t="s">
        <v>64</v>
      </c>
      <c r="F3" s="174" t="str">
        <f>Rekapitulace!H1</f>
        <v>D.1.4.4.1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D.1.4 Větrání haly</v>
      </c>
      <c r="D4" s="177"/>
      <c r="E4" s="178" t="str">
        <f>Rekapitulace!G2</f>
        <v>ZTI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7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7</v>
      </c>
      <c r="AC8" s="167">
        <v>7</v>
      </c>
      <c r="AZ8" s="167">
        <v>2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195">
        <v>1</v>
      </c>
      <c r="CB8" s="195">
        <v>7</v>
      </c>
      <c r="CZ8" s="167">
        <v>7.3999999999999999E-4</v>
      </c>
    </row>
    <row r="9" spans="1:104">
      <c r="A9" s="196">
        <v>2</v>
      </c>
      <c r="B9" s="197" t="s">
        <v>87</v>
      </c>
      <c r="C9" s="198" t="s">
        <v>88</v>
      </c>
      <c r="D9" s="199" t="s">
        <v>89</v>
      </c>
      <c r="E9" s="200">
        <v>34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7</v>
      </c>
      <c r="AC9" s="167">
        <v>7</v>
      </c>
      <c r="AZ9" s="167">
        <v>2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195">
        <v>1</v>
      </c>
      <c r="CB9" s="195">
        <v>7</v>
      </c>
      <c r="CZ9" s="167">
        <v>4.6999999999999999E-4</v>
      </c>
    </row>
    <row r="10" spans="1:104">
      <c r="A10" s="196">
        <v>3</v>
      </c>
      <c r="B10" s="197" t="s">
        <v>90</v>
      </c>
      <c r="C10" s="198" t="s">
        <v>91</v>
      </c>
      <c r="D10" s="199" t="s">
        <v>89</v>
      </c>
      <c r="E10" s="200">
        <v>34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7</v>
      </c>
      <c r="AC10" s="167">
        <v>7</v>
      </c>
      <c r="AZ10" s="167">
        <v>2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195">
        <v>1</v>
      </c>
      <c r="CB10" s="195">
        <v>7</v>
      </c>
      <c r="CZ10" s="167">
        <v>0</v>
      </c>
    </row>
    <row r="11" spans="1:104">
      <c r="A11" s="196">
        <v>4</v>
      </c>
      <c r="B11" s="197" t="s">
        <v>92</v>
      </c>
      <c r="C11" s="198" t="s">
        <v>93</v>
      </c>
      <c r="D11" s="199" t="s">
        <v>89</v>
      </c>
      <c r="E11" s="200">
        <v>34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7</v>
      </c>
      <c r="AC11" s="167">
        <v>7</v>
      </c>
      <c r="AZ11" s="167">
        <v>2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195">
        <v>1</v>
      </c>
      <c r="CB11" s="195">
        <v>7</v>
      </c>
      <c r="CZ11" s="167">
        <v>0</v>
      </c>
    </row>
    <row r="12" spans="1:104">
      <c r="A12" s="196">
        <v>5</v>
      </c>
      <c r="B12" s="197" t="s">
        <v>94</v>
      </c>
      <c r="C12" s="198" t="s">
        <v>95</v>
      </c>
      <c r="D12" s="199" t="s">
        <v>89</v>
      </c>
      <c r="E12" s="200">
        <v>34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7</v>
      </c>
      <c r="AC12" s="167">
        <v>7</v>
      </c>
      <c r="AZ12" s="167">
        <v>2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195">
        <v>1</v>
      </c>
      <c r="CB12" s="195">
        <v>7</v>
      </c>
      <c r="CZ12" s="167">
        <v>0</v>
      </c>
    </row>
    <row r="13" spans="1:104" ht="22.5">
      <c r="A13" s="196">
        <v>6</v>
      </c>
      <c r="B13" s="197" t="s">
        <v>96</v>
      </c>
      <c r="C13" s="198" t="s">
        <v>97</v>
      </c>
      <c r="D13" s="199" t="s">
        <v>98</v>
      </c>
      <c r="E13" s="200">
        <v>15</v>
      </c>
      <c r="F13" s="200">
        <v>0</v>
      </c>
      <c r="G13" s="201">
        <f>E13*F13</f>
        <v>0</v>
      </c>
      <c r="O13" s="195">
        <v>2</v>
      </c>
      <c r="AA13" s="167">
        <v>2</v>
      </c>
      <c r="AB13" s="167">
        <v>7</v>
      </c>
      <c r="AC13" s="167">
        <v>7</v>
      </c>
      <c r="AZ13" s="167">
        <v>2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195">
        <v>2</v>
      </c>
      <c r="CB13" s="195">
        <v>7</v>
      </c>
      <c r="CZ13" s="167">
        <v>1.06E-3</v>
      </c>
    </row>
    <row r="14" spans="1:104" ht="22.5">
      <c r="A14" s="196">
        <v>7</v>
      </c>
      <c r="B14" s="197" t="s">
        <v>99</v>
      </c>
      <c r="C14" s="198" t="s">
        <v>100</v>
      </c>
      <c r="D14" s="199" t="s">
        <v>89</v>
      </c>
      <c r="E14" s="200">
        <v>34</v>
      </c>
      <c r="F14" s="200">
        <v>0</v>
      </c>
      <c r="G14" s="201">
        <f>E14*F14</f>
        <v>0</v>
      </c>
      <c r="O14" s="195">
        <v>2</v>
      </c>
      <c r="AA14" s="167">
        <v>12</v>
      </c>
      <c r="AB14" s="167">
        <v>0</v>
      </c>
      <c r="AC14" s="167">
        <v>8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195">
        <v>12</v>
      </c>
      <c r="CB14" s="195">
        <v>0</v>
      </c>
      <c r="CZ14" s="167">
        <v>0</v>
      </c>
    </row>
    <row r="15" spans="1:104">
      <c r="A15" s="196">
        <v>8</v>
      </c>
      <c r="B15" s="197" t="s">
        <v>101</v>
      </c>
      <c r="C15" s="198" t="s">
        <v>102</v>
      </c>
      <c r="D15" s="199" t="s">
        <v>103</v>
      </c>
      <c r="E15" s="200">
        <v>2</v>
      </c>
      <c r="F15" s="200">
        <v>0</v>
      </c>
      <c r="G15" s="201">
        <f>E15*F15</f>
        <v>0</v>
      </c>
      <c r="O15" s="195">
        <v>2</v>
      </c>
      <c r="AA15" s="167">
        <v>12</v>
      </c>
      <c r="AB15" s="167">
        <v>0</v>
      </c>
      <c r="AC15" s="167">
        <v>9</v>
      </c>
      <c r="AZ15" s="167">
        <v>2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195">
        <v>12</v>
      </c>
      <c r="CB15" s="195">
        <v>0</v>
      </c>
      <c r="CZ15" s="167">
        <v>0</v>
      </c>
    </row>
    <row r="16" spans="1:104">
      <c r="A16" s="196">
        <v>9</v>
      </c>
      <c r="B16" s="197" t="s">
        <v>104</v>
      </c>
      <c r="C16" s="198" t="s">
        <v>105</v>
      </c>
      <c r="D16" s="199" t="s">
        <v>103</v>
      </c>
      <c r="E16" s="200">
        <v>1</v>
      </c>
      <c r="F16" s="200">
        <v>0</v>
      </c>
      <c r="G16" s="201">
        <f>E16*F16</f>
        <v>0</v>
      </c>
      <c r="O16" s="195">
        <v>2</v>
      </c>
      <c r="AA16" s="167">
        <v>12</v>
      </c>
      <c r="AB16" s="167">
        <v>0</v>
      </c>
      <c r="AC16" s="167">
        <v>10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195">
        <v>12</v>
      </c>
      <c r="CB16" s="195">
        <v>0</v>
      </c>
      <c r="CZ16" s="167">
        <v>0</v>
      </c>
    </row>
    <row r="17" spans="1:104">
      <c r="A17" s="196">
        <v>10</v>
      </c>
      <c r="B17" s="197" t="s">
        <v>106</v>
      </c>
      <c r="C17" s="198" t="s">
        <v>107</v>
      </c>
      <c r="D17" s="199" t="s">
        <v>108</v>
      </c>
      <c r="E17" s="200">
        <v>1.9E-3</v>
      </c>
      <c r="F17" s="200">
        <v>0</v>
      </c>
      <c r="G17" s="201">
        <f>E17*F17</f>
        <v>0</v>
      </c>
      <c r="O17" s="195">
        <v>2</v>
      </c>
      <c r="AA17" s="167">
        <v>3</v>
      </c>
      <c r="AB17" s="167">
        <v>7</v>
      </c>
      <c r="AC17" s="167">
        <v>13814185</v>
      </c>
      <c r="AZ17" s="167">
        <v>2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195">
        <v>3</v>
      </c>
      <c r="CB17" s="195">
        <v>7</v>
      </c>
      <c r="CZ17" s="167">
        <v>1</v>
      </c>
    </row>
    <row r="18" spans="1:104">
      <c r="A18" s="196">
        <v>11</v>
      </c>
      <c r="B18" s="197" t="s">
        <v>109</v>
      </c>
      <c r="C18" s="198" t="s">
        <v>110</v>
      </c>
      <c r="D18" s="199" t="s">
        <v>61</v>
      </c>
      <c r="E18" s="200"/>
      <c r="F18" s="200">
        <v>0</v>
      </c>
      <c r="G18" s="201">
        <f>E18*F18</f>
        <v>0</v>
      </c>
      <c r="O18" s="195">
        <v>2</v>
      </c>
      <c r="AA18" s="167">
        <v>7</v>
      </c>
      <c r="AB18" s="167">
        <v>1002</v>
      </c>
      <c r="AC18" s="167">
        <v>5</v>
      </c>
      <c r="AZ18" s="167">
        <v>2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195">
        <v>7</v>
      </c>
      <c r="CB18" s="195">
        <v>1002</v>
      </c>
      <c r="CZ18" s="167">
        <v>0</v>
      </c>
    </row>
    <row r="19" spans="1:104">
      <c r="A19" s="208"/>
      <c r="B19" s="209" t="s">
        <v>73</v>
      </c>
      <c r="C19" s="210" t="str">
        <f>CONCATENATE(B7," ",C7)</f>
        <v>721 Vnitřní kanalizace</v>
      </c>
      <c r="D19" s="211"/>
      <c r="E19" s="212"/>
      <c r="F19" s="213"/>
      <c r="G19" s="214">
        <f>SUM(G7:G18)</f>
        <v>0</v>
      </c>
      <c r="O19" s="195">
        <v>4</v>
      </c>
      <c r="BA19" s="215">
        <f>SUM(BA7:BA18)</f>
        <v>0</v>
      </c>
      <c r="BB19" s="215">
        <f>SUM(BB7:BB18)</f>
        <v>0</v>
      </c>
      <c r="BC19" s="215">
        <f>SUM(BC7:BC18)</f>
        <v>0</v>
      </c>
      <c r="BD19" s="215">
        <f>SUM(BD7:BD18)</f>
        <v>0</v>
      </c>
      <c r="BE19" s="215">
        <f>SUM(BE7:BE18)</f>
        <v>0</v>
      </c>
    </row>
    <row r="20" spans="1:104">
      <c r="A20" s="188" t="s">
        <v>72</v>
      </c>
      <c r="B20" s="189" t="s">
        <v>111</v>
      </c>
      <c r="C20" s="190" t="s">
        <v>112</v>
      </c>
      <c r="D20" s="191"/>
      <c r="E20" s="192"/>
      <c r="F20" s="192"/>
      <c r="G20" s="193"/>
      <c r="H20" s="194"/>
      <c r="I20" s="194"/>
      <c r="O20" s="195">
        <v>1</v>
      </c>
    </row>
    <row r="21" spans="1:104">
      <c r="A21" s="196">
        <v>12</v>
      </c>
      <c r="B21" s="197" t="s">
        <v>113</v>
      </c>
      <c r="C21" s="198" t="s">
        <v>114</v>
      </c>
      <c r="D21" s="199" t="s">
        <v>89</v>
      </c>
      <c r="E21" s="200">
        <v>26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9</v>
      </c>
      <c r="AC21" s="167">
        <v>9</v>
      </c>
      <c r="AZ21" s="167">
        <v>2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195">
        <v>1</v>
      </c>
      <c r="CB21" s="195">
        <v>9</v>
      </c>
      <c r="CZ21" s="167">
        <v>0</v>
      </c>
    </row>
    <row r="22" spans="1:104">
      <c r="A22" s="196">
        <v>13</v>
      </c>
      <c r="B22" s="197" t="s">
        <v>115</v>
      </c>
      <c r="C22" s="198" t="s">
        <v>116</v>
      </c>
      <c r="D22" s="199" t="s">
        <v>89</v>
      </c>
      <c r="E22" s="200">
        <v>3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9</v>
      </c>
      <c r="AC22" s="167">
        <v>9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195">
        <v>1</v>
      </c>
      <c r="CB22" s="195">
        <v>9</v>
      </c>
      <c r="CZ22" s="167">
        <v>0</v>
      </c>
    </row>
    <row r="23" spans="1:104">
      <c r="A23" s="196">
        <v>14</v>
      </c>
      <c r="B23" s="197" t="s">
        <v>117</v>
      </c>
      <c r="C23" s="198" t="s">
        <v>118</v>
      </c>
      <c r="D23" s="199" t="s">
        <v>89</v>
      </c>
      <c r="E23" s="200">
        <v>13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7</v>
      </c>
      <c r="AC23" s="167">
        <v>7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195">
        <v>1</v>
      </c>
      <c r="CB23" s="195">
        <v>7</v>
      </c>
      <c r="CZ23" s="167">
        <v>1.4800000000000001E-2</v>
      </c>
    </row>
    <row r="24" spans="1:104">
      <c r="A24" s="196">
        <v>15</v>
      </c>
      <c r="B24" s="197" t="s">
        <v>119</v>
      </c>
      <c r="C24" s="198" t="s">
        <v>120</v>
      </c>
      <c r="D24" s="199" t="s">
        <v>89</v>
      </c>
      <c r="E24" s="200">
        <v>3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7</v>
      </c>
      <c r="AC24" s="167">
        <v>7</v>
      </c>
      <c r="AZ24" s="167">
        <v>2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195">
        <v>1</v>
      </c>
      <c r="CB24" s="195">
        <v>7</v>
      </c>
      <c r="CZ24" s="167">
        <v>2.1690000000000001E-2</v>
      </c>
    </row>
    <row r="25" spans="1:104">
      <c r="A25" s="196">
        <v>16</v>
      </c>
      <c r="B25" s="197" t="s">
        <v>121</v>
      </c>
      <c r="C25" s="198" t="s">
        <v>122</v>
      </c>
      <c r="D25" s="199" t="s">
        <v>89</v>
      </c>
      <c r="E25" s="200">
        <v>10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7</v>
      </c>
      <c r="AC25" s="167">
        <v>7</v>
      </c>
      <c r="AZ25" s="167">
        <v>2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195">
        <v>1</v>
      </c>
      <c r="CB25" s="195">
        <v>7</v>
      </c>
      <c r="CZ25" s="167">
        <v>2.1690000000000001E-2</v>
      </c>
    </row>
    <row r="26" spans="1:104">
      <c r="A26" s="196">
        <v>17</v>
      </c>
      <c r="B26" s="197" t="s">
        <v>123</v>
      </c>
      <c r="C26" s="198" t="s">
        <v>124</v>
      </c>
      <c r="D26" s="199" t="s">
        <v>89</v>
      </c>
      <c r="E26" s="200">
        <v>3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7</v>
      </c>
      <c r="AC26" s="167">
        <v>7</v>
      </c>
      <c r="AZ26" s="167">
        <v>2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195">
        <v>1</v>
      </c>
      <c r="CB26" s="195">
        <v>7</v>
      </c>
      <c r="CZ26" s="167">
        <v>2.4910000000000002E-2</v>
      </c>
    </row>
    <row r="27" spans="1:104">
      <c r="A27" s="196">
        <v>18</v>
      </c>
      <c r="B27" s="197" t="s">
        <v>125</v>
      </c>
      <c r="C27" s="198" t="s">
        <v>126</v>
      </c>
      <c r="D27" s="199" t="s">
        <v>127</v>
      </c>
      <c r="E27" s="200">
        <v>2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7</v>
      </c>
      <c r="AC27" s="167">
        <v>7</v>
      </c>
      <c r="AZ27" s="167">
        <v>2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195">
        <v>1</v>
      </c>
      <c r="CB27" s="195">
        <v>7</v>
      </c>
      <c r="CZ27" s="167">
        <v>8.8999999999999995E-4</v>
      </c>
    </row>
    <row r="28" spans="1:104">
      <c r="A28" s="196">
        <v>19</v>
      </c>
      <c r="B28" s="197" t="s">
        <v>128</v>
      </c>
      <c r="C28" s="198" t="s">
        <v>129</v>
      </c>
      <c r="D28" s="199" t="s">
        <v>127</v>
      </c>
      <c r="E28" s="200">
        <v>1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7</v>
      </c>
      <c r="AC28" s="167">
        <v>7</v>
      </c>
      <c r="AZ28" s="167">
        <v>2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195">
        <v>1</v>
      </c>
      <c r="CB28" s="195">
        <v>7</v>
      </c>
      <c r="CZ28" s="167">
        <v>1.2999999999999999E-3</v>
      </c>
    </row>
    <row r="29" spans="1:104">
      <c r="A29" s="196">
        <v>20</v>
      </c>
      <c r="B29" s="197" t="s">
        <v>130</v>
      </c>
      <c r="C29" s="198" t="s">
        <v>131</v>
      </c>
      <c r="D29" s="199" t="s">
        <v>127</v>
      </c>
      <c r="E29" s="200">
        <v>1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7</v>
      </c>
      <c r="AC29" s="167">
        <v>7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195">
        <v>1</v>
      </c>
      <c r="CB29" s="195">
        <v>7</v>
      </c>
      <c r="CZ29" s="167">
        <v>2.0799999999999998E-3</v>
      </c>
    </row>
    <row r="30" spans="1:104">
      <c r="A30" s="196">
        <v>21</v>
      </c>
      <c r="B30" s="197" t="s">
        <v>132</v>
      </c>
      <c r="C30" s="198" t="s">
        <v>133</v>
      </c>
      <c r="D30" s="199" t="s">
        <v>127</v>
      </c>
      <c r="E30" s="200">
        <v>1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7</v>
      </c>
      <c r="AC30" s="167">
        <v>7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195">
        <v>1</v>
      </c>
      <c r="CB30" s="195">
        <v>7</v>
      </c>
      <c r="CZ30" s="167">
        <v>3.3400000000000001E-3</v>
      </c>
    </row>
    <row r="31" spans="1:104">
      <c r="A31" s="196">
        <v>22</v>
      </c>
      <c r="B31" s="197" t="s">
        <v>134</v>
      </c>
      <c r="C31" s="198" t="s">
        <v>135</v>
      </c>
      <c r="D31" s="199" t="s">
        <v>89</v>
      </c>
      <c r="E31" s="200">
        <v>26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195">
        <v>1</v>
      </c>
      <c r="CB31" s="195">
        <v>7</v>
      </c>
      <c r="CZ31" s="167">
        <v>9.0000000000000006E-5</v>
      </c>
    </row>
    <row r="32" spans="1:104">
      <c r="A32" s="196">
        <v>23</v>
      </c>
      <c r="B32" s="197" t="s">
        <v>136</v>
      </c>
      <c r="C32" s="198" t="s">
        <v>137</v>
      </c>
      <c r="D32" s="199" t="s">
        <v>89</v>
      </c>
      <c r="E32" s="200">
        <v>3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195">
        <v>1</v>
      </c>
      <c r="CB32" s="195">
        <v>7</v>
      </c>
      <c r="CZ32" s="167">
        <v>1.8000000000000001E-4</v>
      </c>
    </row>
    <row r="33" spans="1:104" ht="22.5">
      <c r="A33" s="196">
        <v>24</v>
      </c>
      <c r="B33" s="197" t="s">
        <v>138</v>
      </c>
      <c r="C33" s="198" t="s">
        <v>139</v>
      </c>
      <c r="D33" s="199" t="s">
        <v>98</v>
      </c>
      <c r="E33" s="200">
        <v>70</v>
      </c>
      <c r="F33" s="200">
        <v>0</v>
      </c>
      <c r="G33" s="201">
        <f>E33*F33</f>
        <v>0</v>
      </c>
      <c r="O33" s="195">
        <v>2</v>
      </c>
      <c r="AA33" s="167">
        <v>2</v>
      </c>
      <c r="AB33" s="167">
        <v>7</v>
      </c>
      <c r="AC33" s="167">
        <v>7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195">
        <v>2</v>
      </c>
      <c r="CB33" s="195">
        <v>7</v>
      </c>
      <c r="CZ33" s="167">
        <v>1.06E-3</v>
      </c>
    </row>
    <row r="34" spans="1:104">
      <c r="A34" s="202"/>
      <c r="B34" s="203"/>
      <c r="C34" s="204" t="s">
        <v>140</v>
      </c>
      <c r="D34" s="205"/>
      <c r="E34" s="205"/>
      <c r="F34" s="205"/>
      <c r="G34" s="206"/>
      <c r="L34" s="207" t="s">
        <v>140</v>
      </c>
      <c r="O34" s="195">
        <v>3</v>
      </c>
    </row>
    <row r="35" spans="1:104">
      <c r="A35" s="196">
        <v>25</v>
      </c>
      <c r="B35" s="197" t="s">
        <v>141</v>
      </c>
      <c r="C35" s="198" t="s">
        <v>142</v>
      </c>
      <c r="D35" s="199" t="s">
        <v>127</v>
      </c>
      <c r="E35" s="200">
        <v>1</v>
      </c>
      <c r="F35" s="200">
        <v>0</v>
      </c>
      <c r="G35" s="201">
        <f>E35*F35</f>
        <v>0</v>
      </c>
      <c r="O35" s="195">
        <v>2</v>
      </c>
      <c r="AA35" s="167">
        <v>12</v>
      </c>
      <c r="AB35" s="167">
        <v>0</v>
      </c>
      <c r="AC35" s="167">
        <v>20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195">
        <v>12</v>
      </c>
      <c r="CB35" s="195">
        <v>0</v>
      </c>
      <c r="CZ35" s="167">
        <v>3.3400000000000001E-3</v>
      </c>
    </row>
    <row r="36" spans="1:104">
      <c r="A36" s="196">
        <v>26</v>
      </c>
      <c r="B36" s="197" t="s">
        <v>143</v>
      </c>
      <c r="C36" s="198" t="s">
        <v>144</v>
      </c>
      <c r="D36" s="199" t="s">
        <v>145</v>
      </c>
      <c r="E36" s="200">
        <v>1</v>
      </c>
      <c r="F36" s="200">
        <v>0</v>
      </c>
      <c r="G36" s="201">
        <f>E36*F36</f>
        <v>0</v>
      </c>
      <c r="O36" s="195">
        <v>2</v>
      </c>
      <c r="AA36" s="167">
        <v>12</v>
      </c>
      <c r="AB36" s="167">
        <v>0</v>
      </c>
      <c r="AC36" s="167">
        <v>28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195">
        <v>12</v>
      </c>
      <c r="CB36" s="195">
        <v>0</v>
      </c>
      <c r="CZ36" s="167">
        <v>0</v>
      </c>
    </row>
    <row r="37" spans="1:104">
      <c r="A37" s="196">
        <v>27</v>
      </c>
      <c r="B37" s="197" t="s">
        <v>146</v>
      </c>
      <c r="C37" s="198" t="s">
        <v>147</v>
      </c>
      <c r="D37" s="199" t="s">
        <v>127</v>
      </c>
      <c r="E37" s="200">
        <v>1</v>
      </c>
      <c r="F37" s="200">
        <v>0</v>
      </c>
      <c r="G37" s="201">
        <f>E37*F37</f>
        <v>0</v>
      </c>
      <c r="O37" s="195">
        <v>2</v>
      </c>
      <c r="AA37" s="167">
        <v>3</v>
      </c>
      <c r="AB37" s="167">
        <v>7</v>
      </c>
      <c r="AC37" s="167" t="s">
        <v>146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195">
        <v>3</v>
      </c>
      <c r="CB37" s="195">
        <v>7</v>
      </c>
      <c r="CZ37" s="167">
        <v>5.0000000000000001E-4</v>
      </c>
    </row>
    <row r="38" spans="1:104">
      <c r="A38" s="196">
        <v>28</v>
      </c>
      <c r="B38" s="197" t="s">
        <v>148</v>
      </c>
      <c r="C38" s="198" t="s">
        <v>149</v>
      </c>
      <c r="D38" s="199" t="s">
        <v>61</v>
      </c>
      <c r="E38" s="200"/>
      <c r="F38" s="200">
        <v>0</v>
      </c>
      <c r="G38" s="201">
        <f>E38*F38</f>
        <v>0</v>
      </c>
      <c r="O38" s="195">
        <v>2</v>
      </c>
      <c r="AA38" s="167">
        <v>7</v>
      </c>
      <c r="AB38" s="167">
        <v>1002</v>
      </c>
      <c r="AC38" s="167">
        <v>5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195">
        <v>7</v>
      </c>
      <c r="CB38" s="195">
        <v>1002</v>
      </c>
      <c r="CZ38" s="167">
        <v>0</v>
      </c>
    </row>
    <row r="39" spans="1:104">
      <c r="A39" s="196">
        <v>29</v>
      </c>
      <c r="B39" s="197" t="s">
        <v>150</v>
      </c>
      <c r="C39" s="198" t="s">
        <v>151</v>
      </c>
      <c r="D39" s="199" t="s">
        <v>152</v>
      </c>
      <c r="E39" s="200">
        <v>25</v>
      </c>
      <c r="F39" s="200">
        <v>0</v>
      </c>
      <c r="G39" s="201">
        <f>E39*F39</f>
        <v>0</v>
      </c>
      <c r="O39" s="195">
        <v>2</v>
      </c>
      <c r="AA39" s="167">
        <v>10</v>
      </c>
      <c r="AB39" s="167">
        <v>0</v>
      </c>
      <c r="AC39" s="167">
        <v>8</v>
      </c>
      <c r="AZ39" s="167">
        <v>5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195">
        <v>10</v>
      </c>
      <c r="CB39" s="195">
        <v>0</v>
      </c>
      <c r="CZ39" s="167">
        <v>0</v>
      </c>
    </row>
    <row r="40" spans="1:104">
      <c r="A40" s="208"/>
      <c r="B40" s="209" t="s">
        <v>73</v>
      </c>
      <c r="C40" s="210" t="str">
        <f>CONCATENATE(B20," ",C20)</f>
        <v>723 Vnitřní plynovod</v>
      </c>
      <c r="D40" s="211"/>
      <c r="E40" s="212"/>
      <c r="F40" s="213"/>
      <c r="G40" s="214">
        <f>SUM(G20:G39)</f>
        <v>0</v>
      </c>
      <c r="O40" s="195">
        <v>4</v>
      </c>
      <c r="BA40" s="215">
        <f>SUM(BA20:BA39)</f>
        <v>0</v>
      </c>
      <c r="BB40" s="215">
        <f>SUM(BB20:BB39)</f>
        <v>0</v>
      </c>
      <c r="BC40" s="215">
        <f>SUM(BC20:BC39)</f>
        <v>0</v>
      </c>
      <c r="BD40" s="215">
        <f>SUM(BD20:BD39)</f>
        <v>0</v>
      </c>
      <c r="BE40" s="215">
        <f>SUM(BE20:BE39)</f>
        <v>0</v>
      </c>
    </row>
    <row r="41" spans="1:104">
      <c r="E41" s="167"/>
    </row>
    <row r="42" spans="1:104">
      <c r="E42" s="167"/>
    </row>
    <row r="43" spans="1:104">
      <c r="E43" s="167"/>
    </row>
    <row r="44" spans="1:104">
      <c r="E44" s="167"/>
    </row>
    <row r="45" spans="1:104">
      <c r="E45" s="167"/>
    </row>
    <row r="46" spans="1:104">
      <c r="E46" s="167"/>
    </row>
    <row r="47" spans="1:104">
      <c r="E47" s="167"/>
    </row>
    <row r="48" spans="1:104">
      <c r="E48" s="167"/>
    </row>
    <row r="49" spans="1:7">
      <c r="E49" s="167"/>
    </row>
    <row r="50" spans="1:7">
      <c r="E50" s="167"/>
    </row>
    <row r="51" spans="1:7">
      <c r="E51" s="167"/>
    </row>
    <row r="52" spans="1:7">
      <c r="E52" s="167"/>
    </row>
    <row r="53" spans="1:7">
      <c r="E53" s="167"/>
    </row>
    <row r="54" spans="1:7">
      <c r="E54" s="167"/>
    </row>
    <row r="55" spans="1:7">
      <c r="E55" s="167"/>
    </row>
    <row r="56" spans="1:7">
      <c r="E56" s="167"/>
    </row>
    <row r="57" spans="1:7">
      <c r="E57" s="167"/>
    </row>
    <row r="58" spans="1:7">
      <c r="E58" s="167"/>
    </row>
    <row r="59" spans="1:7">
      <c r="E59" s="167"/>
    </row>
    <row r="60" spans="1:7">
      <c r="E60" s="167"/>
    </row>
    <row r="61" spans="1:7">
      <c r="E61" s="167"/>
    </row>
    <row r="62" spans="1:7">
      <c r="E62" s="167"/>
    </row>
    <row r="63" spans="1:7">
      <c r="E63" s="167"/>
    </row>
    <row r="64" spans="1:7">
      <c r="A64" s="216"/>
      <c r="B64" s="216"/>
      <c r="C64" s="216"/>
      <c r="D64" s="216"/>
      <c r="E64" s="216"/>
      <c r="F64" s="216"/>
      <c r="G64" s="216"/>
    </row>
    <row r="65" spans="1:7">
      <c r="A65" s="216"/>
      <c r="B65" s="216"/>
      <c r="C65" s="216"/>
      <c r="D65" s="216"/>
      <c r="E65" s="216"/>
      <c r="F65" s="216"/>
      <c r="G65" s="216"/>
    </row>
    <row r="66" spans="1:7">
      <c r="A66" s="216"/>
      <c r="B66" s="216"/>
      <c r="C66" s="216"/>
      <c r="D66" s="216"/>
      <c r="E66" s="216"/>
      <c r="F66" s="216"/>
      <c r="G66" s="216"/>
    </row>
    <row r="67" spans="1:7">
      <c r="A67" s="216"/>
      <c r="B67" s="216"/>
      <c r="C67" s="216"/>
      <c r="D67" s="216"/>
      <c r="E67" s="216"/>
      <c r="F67" s="216"/>
      <c r="G67" s="216"/>
    </row>
    <row r="68" spans="1:7">
      <c r="E68" s="167"/>
    </row>
    <row r="69" spans="1:7">
      <c r="E69" s="167"/>
    </row>
    <row r="70" spans="1:7">
      <c r="E70" s="167"/>
    </row>
    <row r="71" spans="1:7">
      <c r="E71" s="167"/>
    </row>
    <row r="72" spans="1:7">
      <c r="E72" s="167"/>
    </row>
    <row r="73" spans="1:7">
      <c r="E73" s="167"/>
    </row>
    <row r="74" spans="1:7">
      <c r="E74" s="167"/>
    </row>
    <row r="75" spans="1:7">
      <c r="E75" s="167"/>
    </row>
    <row r="76" spans="1:7">
      <c r="E76" s="167"/>
    </row>
    <row r="77" spans="1:7">
      <c r="E77" s="167"/>
    </row>
    <row r="78" spans="1:7">
      <c r="E78" s="167"/>
    </row>
    <row r="79" spans="1:7">
      <c r="E79" s="167"/>
    </row>
    <row r="80" spans="1:7">
      <c r="E80" s="167"/>
    </row>
    <row r="81" spans="5:5">
      <c r="E81" s="167"/>
    </row>
    <row r="82" spans="5:5">
      <c r="E82" s="167"/>
    </row>
    <row r="83" spans="5:5">
      <c r="E83" s="167"/>
    </row>
    <row r="84" spans="5:5">
      <c r="E84" s="167"/>
    </row>
    <row r="85" spans="5:5">
      <c r="E85" s="167"/>
    </row>
    <row r="86" spans="5:5">
      <c r="E86" s="167"/>
    </row>
    <row r="87" spans="5:5">
      <c r="E87" s="167"/>
    </row>
    <row r="88" spans="5:5">
      <c r="E88" s="167"/>
    </row>
    <row r="89" spans="5:5">
      <c r="E89" s="167"/>
    </row>
    <row r="90" spans="5:5">
      <c r="E90" s="167"/>
    </row>
    <row r="91" spans="5:5">
      <c r="E91" s="167"/>
    </row>
    <row r="92" spans="5:5">
      <c r="E92" s="167"/>
    </row>
    <row r="93" spans="5:5">
      <c r="E93" s="167"/>
    </row>
    <row r="94" spans="5:5">
      <c r="E94" s="167"/>
    </row>
    <row r="95" spans="5:5">
      <c r="E95" s="167"/>
    </row>
    <row r="96" spans="5:5">
      <c r="E96" s="167"/>
    </row>
    <row r="97" spans="1:7">
      <c r="E97" s="167"/>
    </row>
    <row r="98" spans="1:7">
      <c r="E98" s="167"/>
    </row>
    <row r="99" spans="1:7">
      <c r="A99" s="217"/>
      <c r="B99" s="217"/>
    </row>
    <row r="100" spans="1:7">
      <c r="A100" s="216"/>
      <c r="B100" s="216"/>
      <c r="C100" s="219"/>
      <c r="D100" s="219"/>
      <c r="E100" s="220"/>
      <c r="F100" s="219"/>
      <c r="G100" s="221"/>
    </row>
    <row r="101" spans="1:7">
      <c r="A101" s="222"/>
      <c r="B101" s="222"/>
      <c r="C101" s="216"/>
      <c r="D101" s="216"/>
      <c r="E101" s="223"/>
      <c r="F101" s="216"/>
      <c r="G101" s="216"/>
    </row>
    <row r="102" spans="1:7">
      <c r="A102" s="216"/>
      <c r="B102" s="216"/>
      <c r="C102" s="216"/>
      <c r="D102" s="216"/>
      <c r="E102" s="223"/>
      <c r="F102" s="216"/>
      <c r="G102" s="216"/>
    </row>
    <row r="103" spans="1:7">
      <c r="A103" s="216"/>
      <c r="B103" s="216"/>
      <c r="C103" s="216"/>
      <c r="D103" s="216"/>
      <c r="E103" s="223"/>
      <c r="F103" s="216"/>
      <c r="G103" s="216"/>
    </row>
    <row r="104" spans="1:7">
      <c r="A104" s="216"/>
      <c r="B104" s="216"/>
      <c r="C104" s="216"/>
      <c r="D104" s="216"/>
      <c r="E104" s="223"/>
      <c r="F104" s="216"/>
      <c r="G104" s="216"/>
    </row>
    <row r="105" spans="1:7">
      <c r="A105" s="216"/>
      <c r="B105" s="216"/>
      <c r="C105" s="216"/>
      <c r="D105" s="216"/>
      <c r="E105" s="223"/>
      <c r="F105" s="216"/>
      <c r="G105" s="216"/>
    </row>
    <row r="106" spans="1:7">
      <c r="A106" s="216"/>
      <c r="B106" s="216"/>
      <c r="C106" s="216"/>
      <c r="D106" s="216"/>
      <c r="E106" s="223"/>
      <c r="F106" s="216"/>
      <c r="G106" s="216"/>
    </row>
    <row r="107" spans="1:7">
      <c r="A107" s="216"/>
      <c r="B107" s="216"/>
      <c r="C107" s="216"/>
      <c r="D107" s="216"/>
      <c r="E107" s="223"/>
      <c r="F107" s="216"/>
      <c r="G107" s="216"/>
    </row>
    <row r="108" spans="1:7">
      <c r="A108" s="216"/>
      <c r="B108" s="216"/>
      <c r="C108" s="216"/>
      <c r="D108" s="216"/>
      <c r="E108" s="223"/>
      <c r="F108" s="216"/>
      <c r="G108" s="216"/>
    </row>
    <row r="109" spans="1:7">
      <c r="A109" s="216"/>
      <c r="B109" s="216"/>
      <c r="C109" s="216"/>
      <c r="D109" s="216"/>
      <c r="E109" s="223"/>
      <c r="F109" s="216"/>
      <c r="G109" s="216"/>
    </row>
    <row r="110" spans="1:7">
      <c r="A110" s="216"/>
      <c r="B110" s="216"/>
      <c r="C110" s="216"/>
      <c r="D110" s="216"/>
      <c r="E110" s="223"/>
      <c r="F110" s="216"/>
      <c r="G110" s="216"/>
    </row>
    <row r="111" spans="1:7">
      <c r="A111" s="216"/>
      <c r="B111" s="216"/>
      <c r="C111" s="216"/>
      <c r="D111" s="216"/>
      <c r="E111" s="223"/>
      <c r="F111" s="216"/>
      <c r="G111" s="216"/>
    </row>
    <row r="112" spans="1:7">
      <c r="A112" s="216"/>
      <c r="B112" s="216"/>
      <c r="C112" s="216"/>
      <c r="D112" s="216"/>
      <c r="E112" s="223"/>
      <c r="F112" s="216"/>
      <c r="G112" s="216"/>
    </row>
    <row r="113" spans="1:7">
      <c r="A113" s="216"/>
      <c r="B113" s="216"/>
      <c r="C113" s="216"/>
      <c r="D113" s="216"/>
      <c r="E113" s="223"/>
      <c r="F113" s="216"/>
      <c r="G113" s="216"/>
    </row>
  </sheetData>
  <mergeCells count="5">
    <mergeCell ref="C34:G34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kkubjato</cp:lastModifiedBy>
  <dcterms:created xsi:type="dcterms:W3CDTF">2016-06-01T06:03:20Z</dcterms:created>
  <dcterms:modified xsi:type="dcterms:W3CDTF">2016-06-01T06:03:44Z</dcterms:modified>
</cp:coreProperties>
</file>